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1760" firstSheet="1" activeTab="2"/>
  </bookViews>
  <sheets>
    <sheet name="Предложение  ( коррект)" sheetId="1" r:id="rId1"/>
    <sheet name="Приложение № 1." sheetId="2" r:id="rId2"/>
    <sheet name="Приложение № 2." sheetId="3" r:id="rId3"/>
    <sheet name="Приложение № 3." sheetId="4" r:id="rId4"/>
    <sheet name="Приложение № 4." sheetId="5" r:id="rId5"/>
    <sheet name="Приложение №5." sheetId="6" r:id="rId6"/>
  </sheets>
  <externalReferences>
    <externalReference r:id="rId9"/>
  </externalReferences>
  <definedNames>
    <definedName name="TABLE" localSheetId="2">'Приложение № 2.'!$A$5:$F$41</definedName>
    <definedName name="TABLE" localSheetId="3">'Приложение № 3.'!$A$8:$F$44</definedName>
    <definedName name="TABLE" localSheetId="4">'Приложение № 4.'!$A$8:$F$44</definedName>
    <definedName name="TABLE" localSheetId="5">'Приложение №5.'!$A$7:$F$14</definedName>
    <definedName name="_xlnm.Print_Titles" localSheetId="2">'Приложение № 2.'!$5:$5</definedName>
    <definedName name="_xlnm.Print_Titles" localSheetId="3">'Приложение № 3.'!$8:$8</definedName>
    <definedName name="_xlnm.Print_Titles" localSheetId="4">'Приложение № 4.'!$8:$8</definedName>
    <definedName name="_xlnm.Print_Titles" localSheetId="5">'Приложение №5.'!$7:$8</definedName>
    <definedName name="_xlnm.Print_Area" localSheetId="3">'Приложение № 3.'!$A$1:$F$106</definedName>
    <definedName name="_xlnm.Print_Area" localSheetId="4">'Приложение № 4.'!$A$1:$F$52</definedName>
    <definedName name="_xlnm.Print_Area" localSheetId="5">'Приложение №5.'!$A$1:$I$15</definedName>
  </definedNames>
  <calcPr fullCalcOnLoad="1"/>
</workbook>
</file>

<file path=xl/sharedStrings.xml><?xml version="1.0" encoding="utf-8"?>
<sst xmlns="http://schemas.openxmlformats.org/spreadsheetml/2006/main" count="518" uniqueCount="268">
  <si>
    <t>Наименование показателей</t>
  </si>
  <si>
    <t>1.</t>
  </si>
  <si>
    <t>1.1.</t>
  </si>
  <si>
    <t>1.2.</t>
  </si>
  <si>
    <t>2.</t>
  </si>
  <si>
    <t>процент</t>
  </si>
  <si>
    <t>3.</t>
  </si>
  <si>
    <t>3.1.</t>
  </si>
  <si>
    <t>3.2.</t>
  </si>
  <si>
    <t>3.3.</t>
  </si>
  <si>
    <t>4.</t>
  </si>
  <si>
    <t>4.1.</t>
  </si>
  <si>
    <t>4.2.</t>
  </si>
  <si>
    <t>4.3.</t>
  </si>
  <si>
    <t>4.4.</t>
  </si>
  <si>
    <t>4.4.1.</t>
  </si>
  <si>
    <t>№ 
п/п</t>
  </si>
  <si>
    <t>менее 150 кВт</t>
  </si>
  <si>
    <t>от 150 кВт до 670 кВт</t>
  </si>
  <si>
    <t>от 670 кВт до 10 МВт</t>
  </si>
  <si>
    <t>не менее 10 МВт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</si>
  <si>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</si>
  <si>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</si>
  <si>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</si>
  <si>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</si>
  <si>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Для организаций, относящихся к субъектам естественных монополий</t>
  </si>
  <si>
    <t>руб./МВт в мес.</t>
  </si>
  <si>
    <t>руб./МВт·ч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</si>
  <si>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</si>
  <si>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</si>
  <si>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</si>
  <si>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 xml:space="preserve">услуги по передаче электрической энергии (мощности) </t>
  </si>
  <si>
    <t>двухставочный тариф</t>
  </si>
  <si>
    <t>Приложение № 2
к предложению о размере цен (тарифов), долгосрочных параметров регулирования</t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</si>
  <si>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</si>
  <si>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Единица измерения</t>
  </si>
  <si>
    <t>Фактические показатели 
за год, предшествующий базовому периоду</t>
  </si>
  <si>
    <t>Предложения 
на расчетный период регулирования</t>
  </si>
  <si>
    <t>Показатели эффективности деятельности организации</t>
  </si>
  <si>
    <t>Выручка</t>
  </si>
  <si>
    <t>тыс. рублей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</si>
  <si>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</si>
  <si>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</si>
  <si>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</si>
  <si>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</si>
  <si>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</si>
  <si>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Показатели рентабельности организации</t>
  </si>
  <si>
    <t>2.1.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</si>
  <si>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</si>
  <si>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t>Показатели регулируемых 
видов деятельности организации</t>
  </si>
  <si>
    <r>
      <t xml:space="preserve">Расчетный объем услуг в части управления технологическими режимами </t>
    </r>
    <r>
      <rPr>
        <vertAlign val="superscript"/>
        <sz val="9"/>
        <rFont val="Times New Roman"/>
        <family val="1"/>
      </rPr>
      <t>2</t>
    </r>
  </si>
  <si>
    <t>МВт</t>
  </si>
  <si>
    <r>
      <t xml:space="preserve">Расчетный объем услуг в части обеспечения надежности </t>
    </r>
    <r>
      <rPr>
        <vertAlign val="superscript"/>
        <sz val="9"/>
        <rFont val="Times New Roman"/>
        <family val="1"/>
      </rPr>
      <t>2</t>
    </r>
  </si>
  <si>
    <t>МВт·ч</t>
  </si>
  <si>
    <r>
      <t xml:space="preserve">Заявленная мощность </t>
    </r>
    <r>
      <rPr>
        <vertAlign val="superscript"/>
        <sz val="9"/>
        <rFont val="Times New Roman"/>
        <family val="1"/>
      </rPr>
      <t>3</t>
    </r>
  </si>
  <si>
    <t xml:space="preserve">
3.4.</t>
  </si>
  <si>
    <r>
      <t xml:space="preserve">
Объем полезного отпуска электроэнергии - всего </t>
    </r>
    <r>
      <rPr>
        <vertAlign val="superscript"/>
        <sz val="9"/>
        <rFont val="Times New Roman"/>
        <family val="1"/>
      </rPr>
      <t>3</t>
    </r>
  </si>
  <si>
    <t>тыс. кВт·ч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</si>
  <si>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</si>
  <si>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9"/>
        <rFont val="Times New Roman"/>
        <family val="1"/>
      </rPr>
      <t>3</t>
    </r>
  </si>
  <si>
    <t>3.6.</t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</si>
  <si>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9"/>
        <rFont val="Times New Roman"/>
        <family val="1"/>
      </rPr>
      <t>3</t>
    </r>
  </si>
  <si>
    <t>3.7.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</si>
  <si>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9"/>
        <rFont val="Times New Roman"/>
        <family val="1"/>
      </rPr>
      <t>3</t>
    </r>
  </si>
  <si>
    <t>3.8.</t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</si>
  <si>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9"/>
        <rFont val="Times New Roman"/>
        <family val="1"/>
      </rPr>
      <t>4</t>
    </r>
  </si>
  <si>
    <t>Необходимая валовая выручка по регулируемым видам деятельности организации - всего</t>
  </si>
  <si>
    <r>
      <t xml:space="preserve">Расходы, связанные
с производством
и реализацией </t>
    </r>
    <r>
      <rPr>
        <vertAlign val="superscript"/>
        <sz val="9"/>
        <rFont val="Times New Roman"/>
        <family val="1"/>
      </rPr>
      <t>2, 4</t>
    </r>
    <r>
      <rPr>
        <sz val="9"/>
        <rFont val="Times New Roman"/>
        <family val="1"/>
      </rPr>
      <t xml:space="preserve">; подконтрольные расходы 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- всего</t>
    </r>
  </si>
  <si>
    <t>в том числе:</t>
  </si>
  <si>
    <t>оплата труда</t>
  </si>
  <si>
    <t>ремонт основных фондов</t>
  </si>
  <si>
    <t>материальные затраты</t>
  </si>
  <si>
    <r>
      <t xml:space="preserve">Расходы, за исключением указанных в подпункте 4.1 </t>
    </r>
    <r>
      <rPr>
        <vertAlign val="superscript"/>
        <sz val="9"/>
        <rFont val="Times New Roman"/>
        <family val="1"/>
      </rPr>
      <t>2, 4</t>
    </r>
    <r>
      <rPr>
        <sz val="9"/>
        <rFont val="Times New Roman"/>
        <family val="1"/>
      </rPr>
      <t xml:space="preserve">; неподконтрольные расходы 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- всего </t>
    </r>
    <r>
      <rPr>
        <vertAlign val="superscript"/>
        <sz val="9"/>
        <rFont val="Times New Roman"/>
        <family val="1"/>
      </rPr>
      <t>3</t>
    </r>
  </si>
  <si>
    <t>Выпадающие, 
излишние доходы (расходы) прошлых лет</t>
  </si>
  <si>
    <t>Инвестиции, осуществляемые 
за счет тарифных источников</t>
  </si>
  <si>
    <t>Реквизиты инвестиционной программы (кем утверждена, дата утверждения, номер приказа)</t>
  </si>
  <si>
    <t>Справочно:</t>
  </si>
  <si>
    <r>
      <t xml:space="preserve">Объем условных единиц </t>
    </r>
    <r>
      <rPr>
        <vertAlign val="superscript"/>
        <sz val="9"/>
        <rFont val="Times New Roman"/>
        <family val="1"/>
      </rPr>
      <t>3</t>
    </r>
  </si>
  <si>
    <t>у.е.</t>
  </si>
  <si>
    <r>
      <t xml:space="preserve">Операционные расходы на условную единицу </t>
    </r>
    <r>
      <rPr>
        <vertAlign val="superscript"/>
        <sz val="9"/>
        <rFont val="Times New Roman"/>
        <family val="1"/>
      </rPr>
      <t>3</t>
    </r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</si>
  <si>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</si>
  <si>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</si>
  <si>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</si>
  <si>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</si>
  <si>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</si>
  <si>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</si>
  <si>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</si>
  <si>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</si>
  <si>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
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</si>
  <si>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</si>
  <si>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</si>
  <si>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</si>
  <si>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</si>
  <si>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</si>
  <si>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</si>
  <si>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</si>
  <si>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</si>
  <si>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</si>
  <si>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</si>
  <si>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Показатели, утвержденные 
на базовый период *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</si>
  <si>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</si>
  <si>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</si>
  <si>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</si>
  <si>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</si>
  <si>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</si>
  <si>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</si>
  <si>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</si>
  <si>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</si>
  <si>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</si>
  <si>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</si>
  <si>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</si>
  <si>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</si>
  <si>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</si>
  <si>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</si>
  <si>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</si>
  <si>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</si>
  <si>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</si>
  <si>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</si>
  <si>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</si>
  <si>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</si>
  <si>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</si>
  <si>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</si>
  <si>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</si>
  <si>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</si>
  <si>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</si>
  <si>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</si>
  <si>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</si>
  <si>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</si>
  <si>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</si>
  <si>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</si>
  <si>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</si>
  <si>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</si>
  <si>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</si>
  <si>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</si>
  <si>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</si>
  <si>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</si>
  <si>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 xml:space="preserve">Количество обслуживаемых договоров - всего 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</si>
  <si>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</si>
  <si>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</si>
  <si>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</si>
  <si>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</si>
  <si>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</si>
  <si>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</si>
  <si>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 xml:space="preserve">Количество точек учета по обслуживаемым договорам - всего 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</si>
  <si>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</si>
  <si>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</si>
  <si>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</si>
  <si>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</si>
  <si>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</si>
  <si>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</t>
  </si>
  <si>
    <t>6.1.</t>
  </si>
  <si>
    <t>6.2.</t>
  </si>
  <si>
    <t>тыс. рублей на человека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</si>
  <si>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</si>
  <si>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</si>
  <si>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</si>
  <si>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</si>
  <si>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</si>
  <si>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</si>
  <si>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</si>
  <si>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</si>
  <si>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</si>
  <si>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</si>
  <si>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</si>
  <si>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</si>
  <si>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Приложение № 4
к предложению о размере цен (тарифов), долгосрочных параметров регулирования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</si>
  <si>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</si>
  <si>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</si>
  <si>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</si>
  <si>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</si>
  <si>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 кВт·ч</t>
  </si>
  <si>
    <t>Полезный отпуск электрической энергии</t>
  </si>
  <si>
    <t>Отпуск тепловой энергии с коллекторов</t>
  </si>
  <si>
    <t>тыс. Гкал</t>
  </si>
  <si>
    <t>Отпуск тепловой энергии в сеть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</si>
  <si>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</si>
  <si>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</si>
  <si>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</si>
  <si>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</si>
  <si>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</si>
  <si>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</si>
  <si>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</si>
  <si>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
энергию, отпускаемую с коллекторов источников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</si>
  <si>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</si>
  <si>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</si>
  <si>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</si>
  <si>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</si>
  <si>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</si>
  <si>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</si>
  <si>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</si>
  <si>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</si>
  <si>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</si>
  <si>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реквизиты решения по 
удельному расходу условного топлива на отпуск тепловой и электрической энергии</t>
  </si>
  <si>
    <t>Амортизация</t>
  </si>
  <si>
    <t>10.1.</t>
  </si>
  <si>
    <t>среднесписочная численность персонала</t>
  </si>
  <si>
    <t>10.2.</t>
  </si>
  <si>
    <t>среднемесячная заработная 
плата на одного работника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</si>
  <si>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</si>
  <si>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</si>
  <si>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</si>
  <si>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</si>
  <si>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</si>
  <si>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</si>
  <si>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</si>
  <si>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</si>
  <si>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
энергию, отпускаемую с коллекторов источников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</si>
  <si>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</si>
  <si>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</si>
  <si>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</si>
  <si>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</si>
  <si>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</si>
  <si>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</si>
  <si>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</si>
  <si>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</si>
  <si>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</si>
  <si>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</si>
  <si>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</si>
  <si>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</si>
  <si>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</si>
  <si>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</si>
  <si>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</si>
  <si>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</si>
  <si>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16.</t>
  </si>
  <si>
    <t>Рентабельность продаж (величина прибыли от продажи 
в каждом рубле выручки)</t>
  </si>
  <si>
    <t>17.</t>
  </si>
  <si>
    <t>Реквизиты инвестиционной программы (кем утверждена, 
дата утверждения, номер 
приказа или решения, электронный адрес размещения)</t>
  </si>
  <si>
    <r>
      <t>_____</t>
    </r>
    <r>
      <rPr>
        <u val="single"/>
        <sz val="10"/>
        <rFont val="Times New Roman"/>
        <family val="1"/>
      </rPr>
      <t xml:space="preserve"> Примечания</t>
    </r>
    <r>
      <rPr>
        <sz val="10"/>
        <rFont val="Times New Roman"/>
        <family val="1"/>
      </rPr>
      <t>: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1.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Предложение о размере цен (тарифов) открытого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</si>
  <si>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_____</t>
    </r>
    <r>
      <rPr>
        <sz val="10"/>
        <rFont val="Times New Roman"/>
        <family val="1"/>
      </rPr>
      <t>2.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разделы 9, 10, 12, 13, 14 не заполняются.</t>
    </r>
  </si>
  <si>
    <t>Приложение № 1</t>
  </si>
  <si>
    <t>к предложению о размере цен (тарифов), долгосрочных параметров регулирования</t>
  </si>
  <si>
    <t>Раздел 1. Информация об организации</t>
  </si>
  <si>
    <t>Факс:</t>
  </si>
  <si>
    <r>
      <t xml:space="preserve">Полное наименование: </t>
    </r>
    <r>
      <rPr>
        <b/>
        <sz val="14"/>
        <rFont val="Times New Roman"/>
        <family val="1"/>
      </rPr>
      <t>Общество с ограниченной ответственностью «Трансэнерго»</t>
    </r>
  </si>
  <si>
    <r>
      <t xml:space="preserve">Сокращенное наименование: </t>
    </r>
    <r>
      <rPr>
        <b/>
        <sz val="14"/>
        <rFont val="Times New Roman"/>
        <family val="1"/>
      </rPr>
      <t>ООО «Трансэнерго»</t>
    </r>
  </si>
  <si>
    <r>
      <t xml:space="preserve">Место нахождения: </t>
    </r>
    <r>
      <rPr>
        <b/>
        <sz val="14"/>
        <rFont val="Times New Roman"/>
        <family val="1"/>
      </rPr>
      <t xml:space="preserve"> Амурская область, Зейский район, п.Береговой.</t>
    </r>
  </si>
  <si>
    <r>
      <t xml:space="preserve">ИНН: </t>
    </r>
    <r>
      <rPr>
        <b/>
        <sz val="14"/>
        <rFont val="Times New Roman"/>
        <family val="1"/>
      </rPr>
      <t>2815014111</t>
    </r>
  </si>
  <si>
    <r>
      <t xml:space="preserve">КПП: </t>
    </r>
    <r>
      <rPr>
        <b/>
        <sz val="14"/>
        <rFont val="Times New Roman"/>
        <family val="1"/>
      </rPr>
      <t>281501001</t>
    </r>
  </si>
  <si>
    <r>
      <t xml:space="preserve">Ф.И.О. руководителя: </t>
    </r>
    <r>
      <rPr>
        <b/>
        <sz val="14"/>
        <rFont val="Times New Roman"/>
        <family val="1"/>
      </rPr>
      <t>Курцевич Игорь Леонидович</t>
    </r>
  </si>
  <si>
    <r>
      <t xml:space="preserve">Адрес электронной почты: </t>
    </r>
    <r>
      <rPr>
        <b/>
        <sz val="14"/>
        <rFont val="Times New Roman"/>
        <family val="1"/>
      </rPr>
      <t>Transenergo-set @ mail.ru</t>
    </r>
  </si>
  <si>
    <r>
      <t xml:space="preserve">Контактный телефон: </t>
    </r>
    <r>
      <rPr>
        <b/>
        <sz val="14"/>
        <rFont val="Times New Roman"/>
        <family val="1"/>
      </rPr>
      <t>8(41658)51455</t>
    </r>
  </si>
  <si>
    <t>Приложение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</si>
  <si>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</si>
  <si>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</t>
  </si>
  <si>
    <t>от 09.08.2014 № 787)</t>
  </si>
  <si>
    <t>ПРЕДЛОЖЕНИЕ</t>
  </si>
  <si>
    <t>Общество с ограниченной ответственности «Трансэнерго»</t>
  </si>
  <si>
    <t>(полное и сокращенное наименование юридического лица)</t>
  </si>
  <si>
    <t>(ООО «Трансэнерго»)</t>
  </si>
  <si>
    <t>-</t>
  </si>
  <si>
    <t>руб./кВт·ч</t>
  </si>
  <si>
    <t xml:space="preserve">                                         </t>
  </si>
  <si>
    <t>о  корректировке размера цен (тарифов), долгосрочных параметров регулирования (2020г-2024г)</t>
  </si>
  <si>
    <r>
      <t xml:space="preserve">Фактический адрес: </t>
    </r>
    <r>
      <rPr>
        <b/>
        <sz val="14"/>
        <rFont val="Times New Roman"/>
        <family val="1"/>
      </rPr>
      <t>676208, Амурская область, Зейский район, п.Береговой, ул. Ленина,д.39</t>
    </r>
  </si>
  <si>
    <t>Рег. № 22/17-19                                                        дата регистрации 28.12.2016                                        срок действия                      2017-2019, пролонгировано до 31.12.2023 г, доп.соглашением от 27.02.2018 г.</t>
  </si>
  <si>
    <t>1-е полугодие</t>
  </si>
  <si>
    <t>2-е полугодие</t>
  </si>
  <si>
    <t>Утверждена директором, приказ № 18-4 от 01.07.2019 г.</t>
  </si>
  <si>
    <t>на очередной период регулирования 2023 год.</t>
  </si>
  <si>
    <t>Фактические показатели 
за год, предшествующий базовому периоду (2021)</t>
  </si>
  <si>
    <r>
      <t xml:space="preserve">Показатели, утвержденные 
на базовый период </t>
    </r>
    <r>
      <rPr>
        <vertAlign val="superscript"/>
        <sz val="9"/>
        <rFont val="Times New Roman"/>
        <family val="1"/>
      </rPr>
      <t xml:space="preserve">1                                                                                                                                  </t>
    </r>
    <r>
      <rPr>
        <vertAlign val="superscript"/>
        <sz val="14"/>
        <rFont val="Times New Roman"/>
        <family val="1"/>
      </rPr>
      <t>(2022)</t>
    </r>
  </si>
  <si>
    <t>Предложения 
на расчетный период регулирования    (2023)</t>
  </si>
  <si>
    <t>Фактические показатели за год, предшествующий базовому периоду (2021)</t>
  </si>
  <si>
    <t>Показатели, утвержденные на базовый период *   (2022)</t>
  </si>
  <si>
    <t>Предложения на расчетный период регулирования                               (2023)</t>
  </si>
  <si>
    <t>3063</t>
  </si>
  <si>
    <t>2896</t>
  </si>
  <si>
    <t>2303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</si>
</sst>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_-* #,##0.00[$€-1]_-;\-* #,##0.00[$€-1]_-;_-* &quot;-&quot;??[$€-1]_-"/>
    <numFmt numFmtId="184" formatCode="#,##0.00000"/>
    <numFmt numFmtId="185" formatCode="_-* #,##0_р_._-;\-* #,##0_р_._-;_-* &quot;-&quot;??_р_._-;_-@_-"/>
    <numFmt numFmtId="186" formatCode="#,##0.0000"/>
  </numFmts>
  <fonts count="39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sz val="9"/>
      <color indexed="9"/>
      <name val="Times New Roman"/>
      <family val="1"/>
    </font>
    <font>
      <u val="single"/>
      <sz val="10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"/>
      <name val="Times New Roman"/>
      <family val="1"/>
    </font>
    <font>
      <b/>
      <sz val="9"/>
      <name val="Times New Roman"/>
      <family val="1"/>
    </font>
    <font>
      <vertAlign val="superscript"/>
      <sz val="14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4"/>
      <name val="Franklin Gothic Medium"/>
      <family val="2"/>
    </font>
    <font>
      <sz val="9"/>
      <color indexed="8"/>
      <name val="Times New Roman"/>
      <family val="1"/>
    </font>
    <font>
      <sz val="9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34" fillId="0" borderId="6" applyBorder="0">
      <alignment horizontal="center" vertical="center" wrapText="1"/>
      <protection/>
    </xf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" fontId="35" fillId="4" borderId="0" applyBorder="0">
      <alignment horizontal="right"/>
      <protection/>
    </xf>
    <xf numFmtId="0" fontId="19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11" xfId="56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20" fillId="0" borderId="11" xfId="56" applyFont="1" applyBorder="1" applyAlignment="1">
      <alignment horizontal="center" vertical="top" wrapText="1"/>
      <protection/>
    </xf>
    <xf numFmtId="0" fontId="20" fillId="0" borderId="11" xfId="56" applyFont="1" applyBorder="1" applyAlignment="1">
      <alignment horizontal="left" vertical="top" wrapText="1"/>
      <protection/>
    </xf>
    <xf numFmtId="0" fontId="20" fillId="0" borderId="11" xfId="56" applyFont="1" applyBorder="1" applyAlignment="1">
      <alignment horizontal="center" vertical="top"/>
      <protection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top"/>
    </xf>
    <xf numFmtId="0" fontId="2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20" fillId="0" borderId="11" xfId="55" applyFont="1" applyBorder="1" applyAlignment="1">
      <alignment horizontal="center" vertical="top" wrapText="1"/>
      <protection/>
    </xf>
    <xf numFmtId="0" fontId="20" fillId="0" borderId="11" xfId="55" applyFont="1" applyBorder="1" applyAlignment="1">
      <alignment horizontal="left" vertical="top" wrapText="1"/>
      <protection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left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1" fillId="0" borderId="0" xfId="0" applyFont="1" applyAlignment="1">
      <alignment vertical="center"/>
    </xf>
    <xf numFmtId="0" fontId="1" fillId="0" borderId="0" xfId="0" applyFont="1" applyAlignment="1">
      <alignment horizontal="right" indent="15"/>
    </xf>
    <xf numFmtId="0" fontId="21" fillId="0" borderId="0" xfId="0" applyFont="1" applyAlignment="1">
      <alignment horizontal="right" indent="15"/>
    </xf>
    <xf numFmtId="0" fontId="29" fillId="0" borderId="0" xfId="0" applyFont="1" applyAlignment="1">
      <alignment horizontal="center"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21" fillId="24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21" fillId="24" borderId="11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vertical="top" wrapText="1"/>
    </xf>
    <xf numFmtId="0" fontId="21" fillId="24" borderId="11" xfId="0" applyFont="1" applyFill="1" applyBorder="1" applyAlignment="1">
      <alignment horizontal="center" vertical="top" wrapText="1"/>
    </xf>
    <xf numFmtId="0" fontId="21" fillId="24" borderId="11" xfId="0" applyFont="1" applyFill="1" applyBorder="1" applyAlignment="1">
      <alignment horizontal="center" vertical="top"/>
    </xf>
    <xf numFmtId="0" fontId="21" fillId="24" borderId="11" xfId="0" applyFont="1" applyFill="1" applyBorder="1" applyAlignment="1">
      <alignment horizontal="left" wrapText="1"/>
    </xf>
    <xf numFmtId="0" fontId="23" fillId="24" borderId="11" xfId="0" applyFont="1" applyFill="1" applyBorder="1" applyAlignment="1">
      <alignment horizontal="left" vertical="top" wrapText="1"/>
    </xf>
    <xf numFmtId="0" fontId="21" fillId="24" borderId="11" xfId="0" applyFont="1" applyFill="1" applyBorder="1" applyAlignment="1">
      <alignment horizontal="left" vertical="center" wrapText="1"/>
    </xf>
    <xf numFmtId="0" fontId="20" fillId="0" borderId="11" xfId="56" applyFont="1" applyBorder="1" applyAlignment="1">
      <alignment horizontal="left" vertical="center" wrapText="1"/>
      <protection/>
    </xf>
    <xf numFmtId="2" fontId="21" fillId="24" borderId="11" xfId="0" applyNumberFormat="1" applyFont="1" applyFill="1" applyBorder="1" applyAlignment="1">
      <alignment horizontal="center" vertical="top"/>
    </xf>
    <xf numFmtId="2" fontId="1" fillId="0" borderId="11" xfId="56" applyNumberFormat="1" applyFont="1" applyBorder="1" applyAlignment="1">
      <alignment horizontal="center" vertical="center"/>
      <protection/>
    </xf>
    <xf numFmtId="179" fontId="1" fillId="24" borderId="11" xfId="56" applyNumberFormat="1" applyFont="1" applyFill="1" applyBorder="1" applyAlignment="1">
      <alignment horizontal="center" vertical="top"/>
      <protection/>
    </xf>
    <xf numFmtId="179" fontId="1" fillId="0" borderId="11" xfId="56" applyNumberFormat="1" applyFont="1" applyBorder="1" applyAlignment="1">
      <alignment horizontal="center" vertical="top"/>
      <protection/>
    </xf>
    <xf numFmtId="4" fontId="1" fillId="24" borderId="11" xfId="56" applyNumberFormat="1" applyFont="1" applyFill="1" applyBorder="1" applyAlignment="1">
      <alignment horizontal="center" vertical="center"/>
      <protection/>
    </xf>
    <xf numFmtId="2" fontId="1" fillId="24" borderId="11" xfId="56" applyNumberFormat="1" applyFont="1" applyFill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20" fillId="24" borderId="11" xfId="56" applyFont="1" applyFill="1" applyBorder="1" applyAlignment="1">
      <alignment horizontal="center" vertical="center"/>
      <protection/>
    </xf>
    <xf numFmtId="2" fontId="20" fillId="24" borderId="11" xfId="56" applyNumberFormat="1" applyFont="1" applyFill="1" applyBorder="1" applyAlignment="1">
      <alignment horizontal="center" vertical="center"/>
      <protection/>
    </xf>
    <xf numFmtId="0" fontId="20" fillId="24" borderId="11" xfId="56" applyFont="1" applyFill="1" applyBorder="1" applyAlignment="1">
      <alignment horizontal="center" vertical="top"/>
      <protection/>
    </xf>
    <xf numFmtId="1" fontId="21" fillId="24" borderId="11" xfId="0" applyNumberFormat="1" applyFont="1" applyFill="1" applyBorder="1" applyAlignment="1">
      <alignment horizontal="center" vertical="center"/>
    </xf>
    <xf numFmtId="49" fontId="21" fillId="24" borderId="11" xfId="0" applyNumberFormat="1" applyFont="1" applyFill="1" applyBorder="1" applyAlignment="1">
      <alignment horizontal="center" vertical="center"/>
    </xf>
    <xf numFmtId="181" fontId="21" fillId="24" borderId="11" xfId="0" applyNumberFormat="1" applyFont="1" applyFill="1" applyBorder="1" applyAlignment="1">
      <alignment horizontal="center" vertical="center"/>
    </xf>
    <xf numFmtId="181" fontId="38" fillId="24" borderId="11" xfId="0" applyNumberFormat="1" applyFont="1" applyFill="1" applyBorder="1" applyAlignment="1">
      <alignment horizontal="center" vertical="center"/>
    </xf>
    <xf numFmtId="4" fontId="21" fillId="24" borderId="11" xfId="0" applyNumberFormat="1" applyFont="1" applyFill="1" applyBorder="1" applyAlignment="1">
      <alignment horizontal="center" vertical="top"/>
    </xf>
    <xf numFmtId="4" fontId="21" fillId="24" borderId="1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28" fillId="0" borderId="0" xfId="0" applyFont="1" applyAlignment="1">
      <alignment horizontal="center" vertical="center"/>
    </xf>
    <xf numFmtId="0" fontId="24" fillId="24" borderId="12" xfId="0" applyFont="1" applyFill="1" applyBorder="1" applyAlignment="1">
      <alignment horizontal="left"/>
    </xf>
    <xf numFmtId="0" fontId="24" fillId="24" borderId="0" xfId="0" applyFont="1" applyFill="1" applyAlignment="1">
      <alignment horizontal="left"/>
    </xf>
    <xf numFmtId="0" fontId="24" fillId="24" borderId="0" xfId="0" applyFont="1" applyFill="1" applyAlignment="1">
      <alignment horizontal="left" wrapText="1"/>
    </xf>
    <xf numFmtId="0" fontId="2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0" fillId="0" borderId="11" xfId="56" applyFont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 5" xfId="48"/>
    <cellStyle name="ЗаголовокСтолбца 2" xfId="49"/>
    <cellStyle name="Итог" xfId="50"/>
    <cellStyle name="Контрольная ячейка" xfId="51"/>
    <cellStyle name="Название" xfId="52"/>
    <cellStyle name="Нейтральный" xfId="53"/>
    <cellStyle name="Обычный 2_наш последний RAB (28.09.10)" xfId="54"/>
    <cellStyle name="Обычный_стр.1_10" xfId="55"/>
    <cellStyle name="Обычный_стр.1_5" xfId="56"/>
    <cellStyle name="Плохой" xfId="57"/>
    <cellStyle name="Пояснение" xfId="58"/>
    <cellStyle name="Примечание" xfId="59"/>
    <cellStyle name="Percent" xfId="60"/>
    <cellStyle name="Процентный 5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3 2" xfId="66"/>
    <cellStyle name="Формула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72;&#1083;&#1100;&#1082;&#1091;&#1083;&#1103;&#1094;&#1080;&#1103;,%20&#1088;&#1072;&#1089;&#1095;&#1077;&#1090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 "/>
      <sheetName val="Прил. 1- P 2,1 "/>
      <sheetName val="Приложение 2 "/>
      <sheetName val="индексы"/>
      <sheetName val="Пост. э.э.ф.21"/>
      <sheetName val="Потери ф.21"/>
      <sheetName val="Э.э х.н. ф.21"/>
      <sheetName val="Тепл +др. 2021"/>
      <sheetName val="Тепл. дрова ф. 21"/>
      <sheetName val="О-с. вед 68.07"/>
      <sheetName val="Аморт.21"/>
      <sheetName val="Об-с. вед 68.12 УСН"/>
      <sheetName val="Кор. н.п.р. по ф."/>
      <sheetName val="Кор.ПР "/>
      <sheetName val="Кор. по НиК"/>
      <sheetName val="Кор. НВВ по дох."/>
      <sheetName val="Кор. изм. цен и пол. отп"/>
      <sheetName val="Кор. ком.уч.эл."/>
      <sheetName val="Ф. счетч.21"/>
      <sheetName val="Свод коррект без ПУ за 2021"/>
      <sheetName val="Вода 2021 "/>
      <sheetName val="Расчет ставок"/>
      <sheetName val="Расчет НВВ сод."/>
      <sheetName val="Тр.нал.на 2023"/>
      <sheetName val="Э.эн 2023"/>
      <sheetName val="ТЭ 2023"/>
      <sheetName val="Взносы с ФОТ 2023"/>
      <sheetName val="УСН 2023"/>
      <sheetName val="Аморт. 2023"/>
      <sheetName val="Счетчики 2023"/>
      <sheetName val="Список ф.л сч23"/>
      <sheetName val="Список ю.л.23"/>
      <sheetName val="Прибыль "/>
    </sheetNames>
    <sheetDataSet>
      <sheetData sheetId="0">
        <row r="14">
          <cell r="Y14">
            <v>899.6320000000002</v>
          </cell>
          <cell r="Z14">
            <v>1672.18</v>
          </cell>
        </row>
        <row r="15">
          <cell r="AB15">
            <v>1686.895184</v>
          </cell>
        </row>
        <row r="19">
          <cell r="Y19">
            <v>9147.54393</v>
          </cell>
          <cell r="Z19">
            <v>8678.88</v>
          </cell>
          <cell r="AB19">
            <v>8755.254143999999</v>
          </cell>
        </row>
        <row r="49">
          <cell r="AB49">
            <v>11117.117232</v>
          </cell>
        </row>
        <row r="71">
          <cell r="AB71">
            <v>2898.8663974059837</v>
          </cell>
        </row>
        <row r="88">
          <cell r="AB88">
            <v>-774.2150039768756</v>
          </cell>
        </row>
      </sheetData>
      <sheetData sheetId="21">
        <row r="8">
          <cell r="R8">
            <v>1186030.0433448616</v>
          </cell>
          <cell r="S8">
            <v>913076.0397239649</v>
          </cell>
        </row>
        <row r="16">
          <cell r="T16">
            <v>3928.59780648</v>
          </cell>
        </row>
        <row r="18">
          <cell r="R18">
            <v>482.67067649331347</v>
          </cell>
          <cell r="S18">
            <v>497.1760474822007</v>
          </cell>
        </row>
        <row r="20">
          <cell r="R20">
            <v>2531.8768197346285</v>
          </cell>
          <cell r="S20">
            <v>2051.473772060859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F17" sqref="F17"/>
    </sheetView>
  </sheetViews>
  <sheetFormatPr defaultColWidth="9.00390625" defaultRowHeight="12.75"/>
  <sheetData>
    <row r="1" spans="1:14" ht="12.75">
      <c r="A1" s="25" t="s">
        <v>241</v>
      </c>
      <c r="B1" s="60" t="s">
        <v>241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2.75">
      <c r="A2" s="59" t="s">
        <v>242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1" ht="12.75">
      <c r="A3" s="26" t="s">
        <v>243</v>
      </c>
      <c r="K3" s="26" t="s">
        <v>243</v>
      </c>
    </row>
    <row r="4" spans="1:11" ht="12.75">
      <c r="A4" s="26" t="s">
        <v>244</v>
      </c>
      <c r="K4" s="26" t="s">
        <v>244</v>
      </c>
    </row>
    <row r="5" ht="16.5">
      <c r="A5" s="27"/>
    </row>
    <row r="6" spans="1:14" ht="16.5">
      <c r="A6" s="61" t="s">
        <v>245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16.5">
      <c r="A7" s="61" t="s">
        <v>252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ht="27" customHeight="1">
      <c r="A8" s="62" t="s">
        <v>258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pans="1:14" ht="12.7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1:14" ht="15.75">
      <c r="A10" s="58" t="s">
        <v>246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ht="12.75">
      <c r="A11" s="59" t="s">
        <v>247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1:14" ht="15.75">
      <c r="A12" s="58" t="s">
        <v>248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</row>
    <row r="13" ht="12.75">
      <c r="A13" s="28"/>
    </row>
    <row r="14" ht="15.75">
      <c r="A14" s="29"/>
    </row>
  </sheetData>
  <sheetProtection/>
  <mergeCells count="9">
    <mergeCell ref="A10:N10"/>
    <mergeCell ref="A11:N11"/>
    <mergeCell ref="A12:N12"/>
    <mergeCell ref="B1:N1"/>
    <mergeCell ref="A2:N2"/>
    <mergeCell ref="A6:N6"/>
    <mergeCell ref="A7:N7"/>
    <mergeCell ref="A8:N8"/>
    <mergeCell ref="A9:N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0">
      <selection activeCell="T20" sqref="T20"/>
    </sheetView>
  </sheetViews>
  <sheetFormatPr defaultColWidth="9.00390625" defaultRowHeight="12.75"/>
  <sheetData>
    <row r="1" spans="2:14" ht="12.75">
      <c r="B1" s="17"/>
      <c r="C1" s="17"/>
      <c r="D1" s="17"/>
      <c r="E1" s="17"/>
      <c r="F1" s="17"/>
      <c r="G1" s="17"/>
      <c r="H1" s="17"/>
      <c r="I1" s="17"/>
      <c r="J1" s="17"/>
      <c r="K1" s="17"/>
      <c r="L1" s="17" t="s">
        <v>229</v>
      </c>
      <c r="M1" s="14"/>
      <c r="N1" s="14"/>
    </row>
    <row r="2" spans="1:14" ht="39" customHeight="1">
      <c r="A2" s="20"/>
      <c r="L2" s="64" t="s">
        <v>230</v>
      </c>
      <c r="M2" s="64"/>
      <c r="N2" s="64"/>
    </row>
    <row r="3" spans="1:14" ht="15" customHeight="1">
      <c r="A3" s="20"/>
      <c r="L3" s="21"/>
      <c r="M3" s="21"/>
      <c r="N3" s="21"/>
    </row>
    <row r="4" spans="1:14" ht="18.75">
      <c r="A4" s="65" t="s">
        <v>231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16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6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2" ht="18.75">
      <c r="A7" s="23" t="s">
        <v>233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8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18.75">
      <c r="A9" s="23" t="s">
        <v>234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ht="18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8.75">
      <c r="A11" s="23" t="s">
        <v>235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8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8.75">
      <c r="A13" s="23" t="s">
        <v>253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18.7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8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8.75">
      <c r="A16" s="23" t="s">
        <v>236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8.7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8.75">
      <c r="A18" s="23" t="s">
        <v>237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8.7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18.75">
      <c r="A20" s="23" t="s">
        <v>238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8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8.75">
      <c r="A22" s="23" t="s">
        <v>239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8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18.75">
      <c r="A24" s="23" t="s">
        <v>240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8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8.75">
      <c r="A26" s="23" t="s">
        <v>232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ht="18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</sheetData>
  <sheetProtection/>
  <mergeCells count="2">
    <mergeCell ref="L2:N2"/>
    <mergeCell ref="A4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1"/>
  <sheetViews>
    <sheetView tabSelected="1" view="pageBreakPreview" zoomScaleSheetLayoutView="100" zoomScalePageLayoutView="0" workbookViewId="0" topLeftCell="A1">
      <selection activeCell="F29" sqref="F29"/>
    </sheetView>
  </sheetViews>
  <sheetFormatPr defaultColWidth="9.00390625" defaultRowHeight="12.75"/>
  <cols>
    <col min="1" max="1" width="5.00390625" style="9" customWidth="1"/>
    <col min="2" max="2" width="24.625" style="9" customWidth="1"/>
    <col min="3" max="3" width="9.875" style="9" customWidth="1"/>
    <col min="4" max="4" width="18.25390625" style="9" customWidth="1"/>
    <col min="5" max="5" width="17.25390625" style="9" customWidth="1"/>
    <col min="6" max="6" width="14.25390625" style="9" customWidth="1"/>
    <col min="7" max="16384" width="9.125" style="9" customWidth="1"/>
  </cols>
  <sheetData>
    <row r="1" spans="5:9" ht="38.25" customHeight="1">
      <c r="E1" s="69" t="s">
        <v>33</v>
      </c>
      <c r="F1" s="70"/>
      <c r="H1"/>
      <c r="I1"/>
    </row>
    <row r="2" spans="8:9" ht="13.5" customHeight="1">
      <c r="H2"/>
      <c r="I2"/>
    </row>
    <row r="3" spans="1:9" ht="31.5" customHeight="1">
      <c r="A3" s="71" t="s">
        <v>34</v>
      </c>
      <c r="B3" s="72"/>
      <c r="C3" s="72"/>
      <c r="D3" s="72"/>
      <c r="E3" s="72"/>
      <c r="F3" s="72"/>
      <c r="H3"/>
      <c r="I3"/>
    </row>
    <row r="4" spans="8:9" ht="2.25" customHeight="1">
      <c r="H4"/>
      <c r="I4"/>
    </row>
    <row r="5" spans="1:9" s="11" customFormat="1" ht="63" customHeight="1">
      <c r="A5" s="10" t="s">
        <v>16</v>
      </c>
      <c r="B5" s="10" t="s">
        <v>0</v>
      </c>
      <c r="C5" s="10" t="s">
        <v>35</v>
      </c>
      <c r="D5" s="10" t="s">
        <v>259</v>
      </c>
      <c r="E5" s="10" t="s">
        <v>260</v>
      </c>
      <c r="F5" s="10" t="s">
        <v>261</v>
      </c>
      <c r="H5"/>
      <c r="I5"/>
    </row>
    <row r="6" spans="1:9" s="12" customFormat="1" ht="26.25" customHeight="1">
      <c r="A6" s="34" t="s">
        <v>1</v>
      </c>
      <c r="B6" s="35" t="s">
        <v>38</v>
      </c>
      <c r="C6" s="36"/>
      <c r="D6" s="30"/>
      <c r="E6" s="30"/>
      <c r="F6" s="30"/>
      <c r="H6"/>
      <c r="I6"/>
    </row>
    <row r="7" spans="1:9" s="12" customFormat="1" ht="17.25" customHeight="1">
      <c r="A7" s="34" t="s">
        <v>2</v>
      </c>
      <c r="B7" s="35" t="s">
        <v>39</v>
      </c>
      <c r="C7" s="36" t="s">
        <v>40</v>
      </c>
      <c r="D7" s="52">
        <v>19952.77473</v>
      </c>
      <c r="E7" s="52">
        <v>16611.226</v>
      </c>
      <c r="F7" s="33">
        <f>F22+'[1]Расчет ставок'!$T$16</f>
        <v>17170.36643190911</v>
      </c>
      <c r="H7"/>
      <c r="I7"/>
    </row>
    <row r="8" spans="1:9" s="12" customFormat="1" ht="16.5" customHeight="1">
      <c r="A8" s="34" t="s">
        <v>3</v>
      </c>
      <c r="B8" s="35" t="s">
        <v>41</v>
      </c>
      <c r="C8" s="36" t="s">
        <v>40</v>
      </c>
      <c r="D8" s="53" t="s">
        <v>265</v>
      </c>
      <c r="E8" s="30" t="s">
        <v>249</v>
      </c>
      <c r="F8" s="30" t="s">
        <v>249</v>
      </c>
      <c r="H8"/>
      <c r="I8"/>
    </row>
    <row r="9" spans="1:9" s="12" customFormat="1" ht="36" customHeight="1">
      <c r="A9" s="34" t="s">
        <v>42</v>
      </c>
      <c r="B9" s="35" t="s">
        <v>43</v>
      </c>
      <c r="C9" s="36" t="s">
        <v>40</v>
      </c>
      <c r="D9" s="53" t="s">
        <v>266</v>
      </c>
      <c r="E9" s="30" t="s">
        <v>249</v>
      </c>
      <c r="F9" s="30" t="s">
        <v>249</v>
      </c>
      <c r="H9"/>
      <c r="I9"/>
    </row>
    <row r="10" spans="1:9" s="12" customFormat="1" ht="18" customHeight="1">
      <c r="A10" s="34" t="s">
        <v>44</v>
      </c>
      <c r="B10" s="35" t="s">
        <v>45</v>
      </c>
      <c r="C10" s="34" t="s">
        <v>40</v>
      </c>
      <c r="D10" s="53" t="s">
        <v>267</v>
      </c>
      <c r="E10" s="30" t="s">
        <v>249</v>
      </c>
      <c r="F10" s="30" t="s">
        <v>249</v>
      </c>
      <c r="H10"/>
      <c r="I10"/>
    </row>
    <row r="11" spans="1:9" s="12" customFormat="1" ht="22.5" customHeight="1">
      <c r="A11" s="34" t="s">
        <v>4</v>
      </c>
      <c r="B11" s="35" t="s">
        <v>46</v>
      </c>
      <c r="C11" s="34"/>
      <c r="D11" s="30" t="s">
        <v>251</v>
      </c>
      <c r="E11" s="30"/>
      <c r="F11" s="30"/>
      <c r="H11"/>
      <c r="I11"/>
    </row>
    <row r="12" spans="1:9" s="12" customFormat="1" ht="73.5" customHeight="1">
      <c r="A12" s="34" t="s">
        <v>47</v>
      </c>
      <c r="B12" s="35" t="s">
        <v>48</v>
      </c>
      <c r="C12" s="34" t="s">
        <v>5</v>
      </c>
      <c r="D12" s="37"/>
      <c r="E12" s="37"/>
      <c r="F12" s="37"/>
      <c r="H12"/>
      <c r="I12"/>
    </row>
    <row r="13" spans="1:9" s="12" customFormat="1" ht="37.5" customHeight="1">
      <c r="A13" s="34" t="s">
        <v>6</v>
      </c>
      <c r="B13" s="35" t="s">
        <v>49</v>
      </c>
      <c r="C13" s="34"/>
      <c r="D13" s="37"/>
      <c r="E13" s="37"/>
      <c r="F13" s="37"/>
      <c r="H13"/>
      <c r="I13"/>
    </row>
    <row r="14" spans="1:9" s="12" customFormat="1" ht="39" customHeight="1">
      <c r="A14" s="34" t="s">
        <v>7</v>
      </c>
      <c r="B14" s="35" t="s">
        <v>50</v>
      </c>
      <c r="C14" s="34" t="s">
        <v>51</v>
      </c>
      <c r="D14" s="37"/>
      <c r="E14" s="37"/>
      <c r="F14" s="37"/>
      <c r="H14"/>
      <c r="I14"/>
    </row>
    <row r="15" spans="1:9" s="12" customFormat="1" ht="26.25" customHeight="1">
      <c r="A15" s="34" t="s">
        <v>8</v>
      </c>
      <c r="B15" s="35" t="s">
        <v>52</v>
      </c>
      <c r="C15" s="34" t="s">
        <v>53</v>
      </c>
      <c r="D15" s="37"/>
      <c r="E15" s="37"/>
      <c r="F15" s="37"/>
      <c r="H15"/>
      <c r="I15"/>
    </row>
    <row r="16" spans="1:9" s="13" customFormat="1" ht="13.5" customHeight="1">
      <c r="A16" s="34" t="s">
        <v>9</v>
      </c>
      <c r="B16" s="38" t="s">
        <v>54</v>
      </c>
      <c r="C16" s="34" t="s">
        <v>51</v>
      </c>
      <c r="D16" s="30">
        <v>0.913</v>
      </c>
      <c r="E16" s="30">
        <v>0.985</v>
      </c>
      <c r="F16" s="30">
        <v>1.126</v>
      </c>
      <c r="H16"/>
      <c r="I16"/>
    </row>
    <row r="17" spans="1:9" s="12" customFormat="1" ht="25.5" customHeight="1">
      <c r="A17" s="34" t="s">
        <v>55</v>
      </c>
      <c r="B17" s="38" t="s">
        <v>56</v>
      </c>
      <c r="C17" s="34" t="s">
        <v>57</v>
      </c>
      <c r="D17" s="54">
        <v>6759.942</v>
      </c>
      <c r="E17" s="54">
        <v>6099</v>
      </c>
      <c r="F17" s="54">
        <v>7071</v>
      </c>
      <c r="H17"/>
      <c r="I17"/>
    </row>
    <row r="18" spans="1:9" s="12" customFormat="1" ht="51" customHeight="1">
      <c r="A18" s="34" t="s">
        <v>58</v>
      </c>
      <c r="B18" s="35" t="s">
        <v>59</v>
      </c>
      <c r="C18" s="34" t="s">
        <v>57</v>
      </c>
      <c r="D18" s="55">
        <v>2240.754</v>
      </c>
      <c r="E18" s="55">
        <v>2210</v>
      </c>
      <c r="F18" s="55">
        <v>2200</v>
      </c>
      <c r="H18"/>
      <c r="I18"/>
    </row>
    <row r="19" spans="1:9" s="12" customFormat="1" ht="65.25" customHeight="1">
      <c r="A19" s="34" t="s">
        <v>60</v>
      </c>
      <c r="B19" s="35" t="s">
        <v>61</v>
      </c>
      <c r="C19" s="34" t="s">
        <v>5</v>
      </c>
      <c r="D19" s="30">
        <v>11.61</v>
      </c>
      <c r="E19" s="30">
        <v>11.61</v>
      </c>
      <c r="F19" s="30">
        <v>11.61</v>
      </c>
      <c r="H19"/>
      <c r="I19"/>
    </row>
    <row r="20" spans="1:9" s="12" customFormat="1" ht="51.75" customHeight="1">
      <c r="A20" s="34" t="s">
        <v>62</v>
      </c>
      <c r="B20" s="35" t="s">
        <v>63</v>
      </c>
      <c r="C20" s="36"/>
      <c r="D20" s="34" t="s">
        <v>257</v>
      </c>
      <c r="E20" s="34" t="s">
        <v>257</v>
      </c>
      <c r="F20" s="34" t="s">
        <v>257</v>
      </c>
      <c r="H20"/>
      <c r="I20"/>
    </row>
    <row r="21" spans="1:9" s="12" customFormat="1" ht="49.5" customHeight="1">
      <c r="A21" s="34" t="s">
        <v>64</v>
      </c>
      <c r="B21" s="35" t="s">
        <v>65</v>
      </c>
      <c r="C21" s="34" t="s">
        <v>53</v>
      </c>
      <c r="D21" s="37"/>
      <c r="E21" s="37"/>
      <c r="F21" s="37"/>
      <c r="H21"/>
      <c r="I21"/>
    </row>
    <row r="22" spans="1:9" s="12" customFormat="1" ht="51" customHeight="1">
      <c r="A22" s="34" t="s">
        <v>10</v>
      </c>
      <c r="B22" s="35" t="s">
        <v>66</v>
      </c>
      <c r="C22" s="36"/>
      <c r="D22" s="42">
        <f>D23+D28+D29</f>
        <v>13796.32</v>
      </c>
      <c r="E22" s="37">
        <f>E23+E28+E29</f>
        <v>13564.789999999999</v>
      </c>
      <c r="F22" s="42">
        <f>F23+F28+F29</f>
        <v>13241.76862542911</v>
      </c>
      <c r="H22"/>
      <c r="I22"/>
    </row>
    <row r="23" spans="1:9" s="12" customFormat="1" ht="63" customHeight="1">
      <c r="A23" s="34" t="s">
        <v>11</v>
      </c>
      <c r="B23" s="35" t="s">
        <v>67</v>
      </c>
      <c r="C23" s="36" t="s">
        <v>40</v>
      </c>
      <c r="D23" s="56">
        <v>10510.83</v>
      </c>
      <c r="E23" s="56">
        <v>11020.14</v>
      </c>
      <c r="F23" s="56">
        <f>'[1]Калькуляция '!$AB$49</f>
        <v>11117.117232</v>
      </c>
      <c r="H23"/>
      <c r="I23" s="48"/>
    </row>
    <row r="24" spans="1:9" s="12" customFormat="1" ht="14.25" customHeight="1">
      <c r="A24" s="34"/>
      <c r="B24" s="35" t="s">
        <v>68</v>
      </c>
      <c r="C24" s="36"/>
      <c r="D24" s="37"/>
      <c r="E24" s="37"/>
      <c r="F24" s="37"/>
      <c r="H24"/>
      <c r="I24"/>
    </row>
    <row r="25" spans="1:9" s="12" customFormat="1" ht="15" customHeight="1">
      <c r="A25" s="34"/>
      <c r="B25" s="35" t="s">
        <v>69</v>
      </c>
      <c r="C25" s="36"/>
      <c r="D25" s="56">
        <f>'[1]Калькуляция '!$Y$19</f>
        <v>9147.54393</v>
      </c>
      <c r="E25" s="56">
        <f>'[1]Калькуляция '!$Z$19</f>
        <v>8678.88</v>
      </c>
      <c r="F25" s="56">
        <f>'[1]Калькуляция '!$AB$19</f>
        <v>8755.254143999999</v>
      </c>
      <c r="H25"/>
      <c r="I25"/>
    </row>
    <row r="26" spans="1:9" s="12" customFormat="1" ht="13.5" customHeight="1">
      <c r="A26" s="34"/>
      <c r="B26" s="35" t="s">
        <v>70</v>
      </c>
      <c r="C26" s="36"/>
      <c r="D26" s="37"/>
      <c r="E26" s="37"/>
      <c r="F26" s="37"/>
      <c r="H26"/>
      <c r="I26"/>
    </row>
    <row r="27" spans="1:9" s="12" customFormat="1" ht="15.75" customHeight="1">
      <c r="A27" s="34"/>
      <c r="B27" s="35" t="s">
        <v>71</v>
      </c>
      <c r="C27" s="36"/>
      <c r="D27" s="56">
        <f>'[1]Калькуляция '!$Y$14</f>
        <v>899.6320000000002</v>
      </c>
      <c r="E27" s="56">
        <f>'[1]Калькуляция '!$Z$14</f>
        <v>1672.18</v>
      </c>
      <c r="F27" s="56">
        <f>'[1]Калькуляция '!$AB$15</f>
        <v>1686.895184</v>
      </c>
      <c r="H27"/>
      <c r="I27"/>
    </row>
    <row r="28" spans="1:9" s="12" customFormat="1" ht="53.25" customHeight="1">
      <c r="A28" s="34" t="s">
        <v>12</v>
      </c>
      <c r="B28" s="35" t="s">
        <v>72</v>
      </c>
      <c r="C28" s="36" t="s">
        <v>40</v>
      </c>
      <c r="D28" s="57">
        <v>3285.49</v>
      </c>
      <c r="E28" s="30">
        <v>2544.65</v>
      </c>
      <c r="F28" s="57">
        <f>'[1]Калькуляция '!$AB$71</f>
        <v>2898.8663974059837</v>
      </c>
      <c r="H28"/>
      <c r="I28"/>
    </row>
    <row r="29" spans="1:9" s="12" customFormat="1" ht="36" customHeight="1">
      <c r="A29" s="34" t="s">
        <v>13</v>
      </c>
      <c r="B29" s="35" t="s">
        <v>73</v>
      </c>
      <c r="C29" s="36" t="s">
        <v>40</v>
      </c>
      <c r="D29" s="37"/>
      <c r="E29" s="42"/>
      <c r="F29" s="56">
        <f>'[1]Калькуляция '!$AB$88</f>
        <v>-774.2150039768756</v>
      </c>
      <c r="H29"/>
      <c r="I29"/>
    </row>
    <row r="30" spans="1:9" s="12" customFormat="1" ht="27.75" customHeight="1">
      <c r="A30" s="34" t="s">
        <v>14</v>
      </c>
      <c r="B30" s="35" t="s">
        <v>74</v>
      </c>
      <c r="C30" s="36" t="s">
        <v>40</v>
      </c>
      <c r="D30" s="37"/>
      <c r="E30" s="37"/>
      <c r="F30" s="37"/>
      <c r="H30"/>
      <c r="I30"/>
    </row>
    <row r="31" spans="1:9" s="12" customFormat="1" ht="51.75" customHeight="1">
      <c r="A31" s="34" t="s">
        <v>15</v>
      </c>
      <c r="B31" s="35" t="s">
        <v>75</v>
      </c>
      <c r="C31" s="36"/>
      <c r="D31" s="37"/>
      <c r="E31" s="37"/>
      <c r="F31" s="37"/>
      <c r="H31"/>
      <c r="I31"/>
    </row>
    <row r="32" spans="1:9" s="12" customFormat="1" ht="13.5" customHeight="1">
      <c r="A32" s="34"/>
      <c r="B32" s="39" t="s">
        <v>76</v>
      </c>
      <c r="C32" s="36"/>
      <c r="D32" s="37"/>
      <c r="E32" s="37"/>
      <c r="F32" s="37"/>
      <c r="H32"/>
      <c r="I32"/>
    </row>
    <row r="33" spans="1:9" s="12" customFormat="1" ht="15.75" customHeight="1">
      <c r="A33" s="34"/>
      <c r="B33" s="35" t="s">
        <v>77</v>
      </c>
      <c r="C33" s="36" t="s">
        <v>78</v>
      </c>
      <c r="D33" s="37">
        <v>570.43</v>
      </c>
      <c r="E33" s="37">
        <v>570.43</v>
      </c>
      <c r="F33" s="37">
        <v>570.43</v>
      </c>
      <c r="H33"/>
      <c r="I33"/>
    </row>
    <row r="34" spans="1:9" s="12" customFormat="1" ht="26.25" customHeight="1">
      <c r="A34" s="34"/>
      <c r="B34" s="35" t="s">
        <v>79</v>
      </c>
      <c r="C34" s="36" t="s">
        <v>80</v>
      </c>
      <c r="D34" s="33">
        <f>(D28+D23+D29)/D33</f>
        <v>24.185824728713428</v>
      </c>
      <c r="E34" s="33">
        <f>(E28+E23+E29)/E33</f>
        <v>23.779937941552863</v>
      </c>
      <c r="F34" s="33">
        <f>(F28+F23+F29)/F33</f>
        <v>23.21366096704085</v>
      </c>
      <c r="H34"/>
      <c r="I34"/>
    </row>
    <row r="35" spans="1:9" s="12" customFormat="1" ht="48.75" customHeight="1">
      <c r="A35" s="34" t="s">
        <v>81</v>
      </c>
      <c r="B35" s="35" t="s">
        <v>82</v>
      </c>
      <c r="C35" s="36"/>
      <c r="D35" s="33"/>
      <c r="E35" s="33"/>
      <c r="F35" s="33"/>
      <c r="H35"/>
      <c r="I35"/>
    </row>
    <row r="36" spans="1:9" s="12" customFormat="1" ht="22.5" customHeight="1">
      <c r="A36" s="34" t="s">
        <v>83</v>
      </c>
      <c r="B36" s="35" t="s">
        <v>84</v>
      </c>
      <c r="C36" s="36" t="s">
        <v>85</v>
      </c>
      <c r="D36" s="30">
        <v>21</v>
      </c>
      <c r="E36" s="30">
        <v>21.18</v>
      </c>
      <c r="F36" s="30">
        <v>21.18</v>
      </c>
      <c r="H36"/>
      <c r="I36"/>
    </row>
    <row r="37" spans="1:9" s="12" customFormat="1" ht="36.75" customHeight="1">
      <c r="A37" s="34" t="s">
        <v>86</v>
      </c>
      <c r="B37" s="35" t="s">
        <v>87</v>
      </c>
      <c r="C37" s="36" t="s">
        <v>88</v>
      </c>
      <c r="D37" s="33">
        <f>D25/D36/12</f>
        <v>36.2997775</v>
      </c>
      <c r="E37" s="33">
        <f>E25/E36/12</f>
        <v>34.14730878186969</v>
      </c>
      <c r="F37" s="33">
        <f>F25/F36/12</f>
        <v>34.44780509915014</v>
      </c>
      <c r="H37"/>
      <c r="I37"/>
    </row>
    <row r="38" spans="1:9" s="24" customFormat="1" ht="110.25" customHeight="1">
      <c r="A38" s="34" t="s">
        <v>89</v>
      </c>
      <c r="B38" s="40" t="s">
        <v>90</v>
      </c>
      <c r="C38" s="34"/>
      <c r="D38" s="34" t="s">
        <v>254</v>
      </c>
      <c r="E38" s="34" t="s">
        <v>254</v>
      </c>
      <c r="F38" s="34" t="s">
        <v>254</v>
      </c>
      <c r="H38"/>
      <c r="I38"/>
    </row>
    <row r="39" spans="1:9" s="12" customFormat="1" ht="15" customHeight="1">
      <c r="A39" s="34"/>
      <c r="B39" s="39" t="s">
        <v>76</v>
      </c>
      <c r="C39" s="36"/>
      <c r="D39" s="37"/>
      <c r="E39" s="37"/>
      <c r="F39" s="37"/>
      <c r="H39"/>
      <c r="I39"/>
    </row>
    <row r="40" spans="1:9" s="12" customFormat="1" ht="36" customHeight="1">
      <c r="A40" s="34"/>
      <c r="B40" s="35" t="s">
        <v>91</v>
      </c>
      <c r="C40" s="34" t="s">
        <v>40</v>
      </c>
      <c r="D40" s="33">
        <v>10</v>
      </c>
      <c r="E40" s="33">
        <v>10</v>
      </c>
      <c r="F40" s="33">
        <v>10</v>
      </c>
      <c r="H40"/>
      <c r="I40"/>
    </row>
    <row r="41" spans="1:9" s="12" customFormat="1" ht="50.25" customHeight="1">
      <c r="A41" s="34"/>
      <c r="B41" s="35" t="s">
        <v>92</v>
      </c>
      <c r="C41" s="34" t="s">
        <v>40</v>
      </c>
      <c r="D41" s="37"/>
      <c r="E41" s="37"/>
      <c r="F41" s="37"/>
      <c r="H41"/>
      <c r="I41"/>
    </row>
    <row r="42" spans="1:9" ht="14.25" customHeight="1">
      <c r="A42" s="66" t="s">
        <v>93</v>
      </c>
      <c r="B42" s="66"/>
      <c r="C42" s="66"/>
      <c r="D42" s="66"/>
      <c r="E42" s="66"/>
      <c r="F42" s="66"/>
      <c r="H42"/>
      <c r="I42"/>
    </row>
    <row r="43" spans="1:9" ht="15.75" customHeight="1">
      <c r="A43" s="67" t="s">
        <v>94</v>
      </c>
      <c r="B43" s="67"/>
      <c r="C43" s="67"/>
      <c r="D43" s="67"/>
      <c r="E43" s="67"/>
      <c r="F43" s="67"/>
      <c r="H43"/>
      <c r="I43"/>
    </row>
    <row r="44" spans="1:9" ht="29.25" customHeight="1">
      <c r="A44" s="68" t="s">
        <v>95</v>
      </c>
      <c r="B44" s="68"/>
      <c r="C44" s="68"/>
      <c r="D44" s="68"/>
      <c r="E44" s="68"/>
      <c r="F44" s="68"/>
      <c r="H44"/>
      <c r="I44"/>
    </row>
    <row r="45" spans="1:9" ht="13.5">
      <c r="A45" s="67" t="s">
        <v>96</v>
      </c>
      <c r="B45" s="67"/>
      <c r="C45" s="67"/>
      <c r="D45" s="67"/>
      <c r="E45" s="67"/>
      <c r="F45" s="67"/>
      <c r="H45"/>
      <c r="I45"/>
    </row>
    <row r="46" spans="8:9" ht="12.75">
      <c r="H46"/>
      <c r="I46"/>
    </row>
    <row r="47" spans="8:9" ht="18" customHeight="1">
      <c r="H47"/>
      <c r="I47"/>
    </row>
    <row r="48" spans="8:9" ht="12.75">
      <c r="H48"/>
      <c r="I48"/>
    </row>
    <row r="49" spans="8:9" ht="12.75">
      <c r="H49"/>
      <c r="I49"/>
    </row>
    <row r="50" spans="8:9" ht="12.75">
      <c r="H50"/>
      <c r="I50"/>
    </row>
    <row r="51" spans="8:9" ht="12.75">
      <c r="H51"/>
      <c r="I51"/>
    </row>
    <row r="52" spans="8:9" ht="12.75" customHeight="1">
      <c r="H52"/>
      <c r="I52"/>
    </row>
    <row r="53" spans="8:9" ht="12.75">
      <c r="H53"/>
      <c r="I53"/>
    </row>
    <row r="54" spans="8:9" ht="12.75">
      <c r="H54"/>
      <c r="I54"/>
    </row>
    <row r="55" spans="8:9" ht="12.75">
      <c r="H55"/>
      <c r="I55"/>
    </row>
    <row r="56" spans="8:9" ht="12.75">
      <c r="H56"/>
      <c r="I56"/>
    </row>
    <row r="57" spans="8:9" ht="12.75">
      <c r="H57"/>
      <c r="I57"/>
    </row>
    <row r="58" spans="8:9" ht="12.75">
      <c r="H58"/>
      <c r="I58"/>
    </row>
    <row r="59" spans="8:9" ht="12.75">
      <c r="H59"/>
      <c r="I59"/>
    </row>
    <row r="60" spans="8:9" ht="12.75">
      <c r="H60"/>
      <c r="I60"/>
    </row>
    <row r="61" spans="8:9" ht="12.75">
      <c r="H61"/>
      <c r="I61"/>
    </row>
    <row r="62" spans="8:9" ht="12.75">
      <c r="H62"/>
      <c r="I62"/>
    </row>
    <row r="63" spans="8:9" ht="12.75">
      <c r="H63"/>
      <c r="I63"/>
    </row>
    <row r="64" spans="8:9" ht="12.75">
      <c r="H64"/>
      <c r="I64"/>
    </row>
    <row r="65" spans="8:9" ht="12.75">
      <c r="H65"/>
      <c r="I65"/>
    </row>
    <row r="66" spans="8:9" ht="12.75">
      <c r="H66"/>
      <c r="I66"/>
    </row>
    <row r="67" spans="8:9" ht="12.75">
      <c r="H67"/>
      <c r="I67"/>
    </row>
    <row r="68" spans="8:9" ht="12.75">
      <c r="H68"/>
      <c r="I68"/>
    </row>
    <row r="69" spans="8:9" ht="12.75">
      <c r="H69"/>
      <c r="I69"/>
    </row>
    <row r="70" spans="8:9" ht="12.75">
      <c r="H70"/>
      <c r="I70"/>
    </row>
    <row r="71" spans="8:9" ht="12.75">
      <c r="H71"/>
      <c r="I71"/>
    </row>
    <row r="72" spans="8:9" ht="12.75">
      <c r="H72"/>
      <c r="I72"/>
    </row>
    <row r="73" spans="8:9" ht="12.75">
      <c r="H73"/>
      <c r="I73"/>
    </row>
    <row r="74" spans="8:9" ht="12.75">
      <c r="H74"/>
      <c r="I74"/>
    </row>
    <row r="75" spans="8:9" ht="12.75">
      <c r="H75"/>
      <c r="I75"/>
    </row>
    <row r="76" spans="8:9" ht="12.75">
      <c r="H76"/>
      <c r="I76"/>
    </row>
    <row r="77" spans="8:9" ht="12.75">
      <c r="H77"/>
      <c r="I77"/>
    </row>
    <row r="78" spans="8:9" ht="12.75">
      <c r="H78"/>
      <c r="I78"/>
    </row>
    <row r="79" spans="8:9" ht="12.75">
      <c r="H79"/>
      <c r="I79"/>
    </row>
    <row r="80" spans="8:9" ht="12.75">
      <c r="H80"/>
      <c r="I80"/>
    </row>
    <row r="81" spans="8:9" ht="12.75">
      <c r="H81"/>
      <c r="I81"/>
    </row>
    <row r="82" spans="8:9" ht="12.75">
      <c r="H82"/>
      <c r="I82"/>
    </row>
    <row r="83" spans="8:9" ht="12.75">
      <c r="H83"/>
      <c r="I83"/>
    </row>
    <row r="84" spans="8:9" ht="12.75">
      <c r="H84"/>
      <c r="I84"/>
    </row>
    <row r="85" spans="8:9" ht="12.75">
      <c r="H85"/>
      <c r="I85"/>
    </row>
    <row r="86" spans="8:9" ht="12.75">
      <c r="H86"/>
      <c r="I86"/>
    </row>
    <row r="87" spans="8:9" ht="12.75">
      <c r="H87"/>
      <c r="I87"/>
    </row>
    <row r="88" spans="8:9" ht="12.75">
      <c r="H88"/>
      <c r="I88"/>
    </row>
    <row r="89" spans="8:9" ht="12.75">
      <c r="H89"/>
      <c r="I89"/>
    </row>
    <row r="90" spans="8:9" ht="12.75">
      <c r="H90"/>
      <c r="I90"/>
    </row>
    <row r="91" spans="8:9" ht="12.75">
      <c r="H91"/>
      <c r="I91"/>
    </row>
  </sheetData>
  <sheetProtection/>
  <mergeCells count="6">
    <mergeCell ref="A42:F42"/>
    <mergeCell ref="A43:F43"/>
    <mergeCell ref="A44:F44"/>
    <mergeCell ref="A45:F45"/>
    <mergeCell ref="E1:F1"/>
    <mergeCell ref="A3:F3"/>
  </mergeCells>
  <printOptions/>
  <pageMargins left="0.5905511811023623" right="0.5118110236220472" top="0.5905511811023623" bottom="0.3937007874015748" header="0" footer="0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6"/>
  <sheetViews>
    <sheetView view="pageBreakPreview" zoomScaleSheetLayoutView="100" zoomScalePageLayoutView="0" workbookViewId="0" topLeftCell="A1">
      <selection activeCell="F11" sqref="F11"/>
    </sheetView>
  </sheetViews>
  <sheetFormatPr defaultColWidth="9.00390625" defaultRowHeight="12.75"/>
  <cols>
    <col min="1" max="1" width="6.375" style="2" customWidth="1"/>
    <col min="2" max="2" width="29.125" style="2" customWidth="1"/>
    <col min="3" max="3" width="9.25390625" style="2" customWidth="1"/>
    <col min="4" max="4" width="17.00390625" style="2" customWidth="1"/>
    <col min="5" max="5" width="14.375" style="2" customWidth="1"/>
    <col min="6" max="6" width="16.875" style="2" customWidth="1"/>
    <col min="7" max="16384" width="9.125" style="2" customWidth="1"/>
  </cols>
  <sheetData>
    <row r="1" spans="5:6" ht="52.5" customHeight="1">
      <c r="E1" s="73" t="s">
        <v>97</v>
      </c>
      <c r="F1" s="70"/>
    </row>
    <row r="5" spans="1:6" ht="12.75">
      <c r="A5" s="74" t="s">
        <v>98</v>
      </c>
      <c r="B5" s="59"/>
      <c r="C5" s="59"/>
      <c r="D5" s="59"/>
      <c r="E5" s="59"/>
      <c r="F5" s="59"/>
    </row>
    <row r="8" spans="1:6" s="4" customFormat="1" ht="62.25" customHeight="1">
      <c r="A8" s="15" t="s">
        <v>16</v>
      </c>
      <c r="B8" s="15" t="s">
        <v>0</v>
      </c>
      <c r="C8" s="15" t="s">
        <v>35</v>
      </c>
      <c r="D8" s="15" t="s">
        <v>36</v>
      </c>
      <c r="E8" s="15" t="s">
        <v>99</v>
      </c>
      <c r="F8" s="15" t="s">
        <v>37</v>
      </c>
    </row>
    <row r="9" spans="1:6" s="5" customFormat="1" ht="29.25" customHeight="1">
      <c r="A9" s="6" t="s">
        <v>1</v>
      </c>
      <c r="B9" s="7" t="s">
        <v>100</v>
      </c>
      <c r="C9" s="6"/>
      <c r="D9" s="16"/>
      <c r="E9" s="16"/>
      <c r="F9" s="16"/>
    </row>
    <row r="10" spans="1:6" s="5" customFormat="1" ht="13.5" customHeight="1">
      <c r="A10" s="6"/>
      <c r="B10" s="7" t="s">
        <v>68</v>
      </c>
      <c r="C10" s="6"/>
      <c r="D10" s="16"/>
      <c r="E10" s="16"/>
      <c r="F10" s="16"/>
    </row>
    <row r="11" spans="1:6" s="5" customFormat="1" ht="30.75" customHeight="1">
      <c r="A11" s="6" t="s">
        <v>2</v>
      </c>
      <c r="B11" s="7" t="s">
        <v>101</v>
      </c>
      <c r="C11" s="6" t="s">
        <v>57</v>
      </c>
      <c r="D11" s="16"/>
      <c r="E11" s="16"/>
      <c r="F11" s="16"/>
    </row>
    <row r="12" spans="1:6" s="5" customFormat="1" ht="18" customHeight="1">
      <c r="A12" s="6" t="s">
        <v>102</v>
      </c>
      <c r="B12" s="7" t="s">
        <v>103</v>
      </c>
      <c r="C12" s="6" t="s">
        <v>57</v>
      </c>
      <c r="D12" s="16"/>
      <c r="E12" s="16"/>
      <c r="F12" s="16"/>
    </row>
    <row r="13" spans="1:6" s="5" customFormat="1" ht="15" customHeight="1">
      <c r="A13" s="6"/>
      <c r="B13" s="7" t="s">
        <v>104</v>
      </c>
      <c r="C13" s="6" t="s">
        <v>57</v>
      </c>
      <c r="D13" s="16"/>
      <c r="E13" s="16"/>
      <c r="F13" s="16"/>
    </row>
    <row r="14" spans="1:6" s="5" customFormat="1" ht="12.75" customHeight="1">
      <c r="A14" s="6"/>
      <c r="B14" s="7" t="s">
        <v>105</v>
      </c>
      <c r="C14" s="6" t="s">
        <v>57</v>
      </c>
      <c r="D14" s="16"/>
      <c r="E14" s="16"/>
      <c r="F14" s="16"/>
    </row>
    <row r="15" spans="1:6" s="5" customFormat="1" ht="14.25" customHeight="1">
      <c r="A15" s="6" t="s">
        <v>106</v>
      </c>
      <c r="B15" s="7" t="s">
        <v>107</v>
      </c>
      <c r="C15" s="6" t="s">
        <v>57</v>
      </c>
      <c r="D15" s="16"/>
      <c r="E15" s="16"/>
      <c r="F15" s="16"/>
    </row>
    <row r="16" spans="1:6" s="5" customFormat="1" ht="12.75" customHeight="1">
      <c r="A16" s="6"/>
      <c r="B16" s="7" t="s">
        <v>104</v>
      </c>
      <c r="C16" s="6" t="s">
        <v>57</v>
      </c>
      <c r="D16" s="16"/>
      <c r="E16" s="16"/>
      <c r="F16" s="16"/>
    </row>
    <row r="17" spans="1:6" s="5" customFormat="1" ht="13.5" customHeight="1">
      <c r="A17" s="6"/>
      <c r="B17" s="7" t="s">
        <v>105</v>
      </c>
      <c r="C17" s="6" t="s">
        <v>57</v>
      </c>
      <c r="D17" s="16"/>
      <c r="E17" s="16"/>
      <c r="F17" s="16"/>
    </row>
    <row r="18" spans="1:6" s="5" customFormat="1" ht="15" customHeight="1">
      <c r="A18" s="6"/>
      <c r="B18" s="7" t="s">
        <v>68</v>
      </c>
      <c r="C18" s="6" t="s">
        <v>57</v>
      </c>
      <c r="D18" s="16"/>
      <c r="E18" s="16"/>
      <c r="F18" s="16"/>
    </row>
    <row r="19" spans="1:6" s="17" customFormat="1" ht="92.25" customHeight="1">
      <c r="A19" s="6" t="s">
        <v>108</v>
      </c>
      <c r="B19" s="7" t="s">
        <v>109</v>
      </c>
      <c r="C19" s="6" t="s">
        <v>57</v>
      </c>
      <c r="D19" s="16"/>
      <c r="E19" s="16"/>
      <c r="F19" s="16"/>
    </row>
    <row r="20" spans="1:6" s="5" customFormat="1" ht="18" customHeight="1">
      <c r="A20" s="6" t="s">
        <v>110</v>
      </c>
      <c r="B20" s="7" t="s">
        <v>103</v>
      </c>
      <c r="C20" s="6" t="s">
        <v>57</v>
      </c>
      <c r="D20" s="16"/>
      <c r="E20" s="16"/>
      <c r="F20" s="16"/>
    </row>
    <row r="21" spans="1:6" s="5" customFormat="1" ht="15.75" customHeight="1">
      <c r="A21" s="6"/>
      <c r="B21" s="7" t="s">
        <v>104</v>
      </c>
      <c r="C21" s="6" t="s">
        <v>57</v>
      </c>
      <c r="D21" s="16"/>
      <c r="E21" s="16"/>
      <c r="F21" s="16"/>
    </row>
    <row r="22" spans="1:6" s="5" customFormat="1" ht="12" customHeight="1">
      <c r="A22" s="6"/>
      <c r="B22" s="7" t="s">
        <v>105</v>
      </c>
      <c r="C22" s="6" t="s">
        <v>57</v>
      </c>
      <c r="D22" s="16"/>
      <c r="E22" s="16"/>
      <c r="F22" s="16"/>
    </row>
    <row r="23" spans="1:6" s="5" customFormat="1" ht="14.25" customHeight="1">
      <c r="A23" s="6" t="s">
        <v>111</v>
      </c>
      <c r="B23" s="7" t="s">
        <v>107</v>
      </c>
      <c r="C23" s="6" t="s">
        <v>57</v>
      </c>
      <c r="D23" s="16"/>
      <c r="E23" s="16"/>
      <c r="F23" s="16"/>
    </row>
    <row r="24" spans="1:6" s="5" customFormat="1" ht="14.25" customHeight="1">
      <c r="A24" s="6"/>
      <c r="B24" s="7" t="s">
        <v>104</v>
      </c>
      <c r="C24" s="6" t="s">
        <v>57</v>
      </c>
      <c r="D24" s="16"/>
      <c r="E24" s="16"/>
      <c r="F24" s="16"/>
    </row>
    <row r="25" spans="1:6" s="5" customFormat="1" ht="14.25" customHeight="1">
      <c r="A25" s="6"/>
      <c r="B25" s="7" t="s">
        <v>105</v>
      </c>
      <c r="C25" s="6" t="s">
        <v>57</v>
      </c>
      <c r="D25" s="16"/>
      <c r="E25" s="16"/>
      <c r="F25" s="16"/>
    </row>
    <row r="26" spans="1:6" s="5" customFormat="1" ht="63.75" customHeight="1">
      <c r="A26" s="6" t="s">
        <v>112</v>
      </c>
      <c r="B26" s="7" t="s">
        <v>113</v>
      </c>
      <c r="C26" s="6" t="s">
        <v>57</v>
      </c>
      <c r="D26" s="16"/>
      <c r="E26" s="16"/>
      <c r="F26" s="16"/>
    </row>
    <row r="27" spans="1:6" s="5" customFormat="1" ht="17.25" customHeight="1">
      <c r="A27" s="6" t="s">
        <v>114</v>
      </c>
      <c r="B27" s="7" t="s">
        <v>103</v>
      </c>
      <c r="C27" s="6" t="s">
        <v>57</v>
      </c>
      <c r="D27" s="16"/>
      <c r="E27" s="16"/>
      <c r="F27" s="16"/>
    </row>
    <row r="28" spans="1:6" s="5" customFormat="1" ht="12" customHeight="1">
      <c r="A28" s="6"/>
      <c r="B28" s="7" t="s">
        <v>104</v>
      </c>
      <c r="C28" s="6" t="s">
        <v>57</v>
      </c>
      <c r="D28" s="16"/>
      <c r="E28" s="16"/>
      <c r="F28" s="16"/>
    </row>
    <row r="29" spans="1:6" s="5" customFormat="1" ht="12.75" customHeight="1">
      <c r="A29" s="6"/>
      <c r="B29" s="7" t="s">
        <v>105</v>
      </c>
      <c r="C29" s="6" t="s">
        <v>57</v>
      </c>
      <c r="D29" s="16"/>
      <c r="E29" s="16"/>
      <c r="F29" s="16"/>
    </row>
    <row r="30" spans="1:6" s="5" customFormat="1" ht="13.5" customHeight="1">
      <c r="A30" s="6" t="s">
        <v>115</v>
      </c>
      <c r="B30" s="7" t="s">
        <v>107</v>
      </c>
      <c r="C30" s="6" t="s">
        <v>57</v>
      </c>
      <c r="D30" s="16"/>
      <c r="E30" s="16"/>
      <c r="F30" s="16"/>
    </row>
    <row r="31" spans="1:6" s="5" customFormat="1" ht="14.25" customHeight="1">
      <c r="A31" s="6"/>
      <c r="B31" s="7" t="s">
        <v>104</v>
      </c>
      <c r="C31" s="6" t="s">
        <v>57</v>
      </c>
      <c r="D31" s="16"/>
      <c r="E31" s="16"/>
      <c r="F31" s="16"/>
    </row>
    <row r="32" spans="1:6" s="5" customFormat="1" ht="14.25" customHeight="1">
      <c r="A32" s="6"/>
      <c r="B32" s="7" t="s">
        <v>105</v>
      </c>
      <c r="C32" s="6" t="s">
        <v>57</v>
      </c>
      <c r="D32" s="16"/>
      <c r="E32" s="16"/>
      <c r="F32" s="16"/>
    </row>
    <row r="33" spans="1:6" s="5" customFormat="1" ht="89.25" customHeight="1">
      <c r="A33" s="6" t="s">
        <v>116</v>
      </c>
      <c r="B33" s="7" t="s">
        <v>117</v>
      </c>
      <c r="C33" s="6" t="s">
        <v>57</v>
      </c>
      <c r="D33" s="16"/>
      <c r="E33" s="16"/>
      <c r="F33" s="16"/>
    </row>
    <row r="34" spans="1:6" s="5" customFormat="1" ht="24" customHeight="1">
      <c r="A34" s="6" t="s">
        <v>118</v>
      </c>
      <c r="B34" s="7" t="s">
        <v>103</v>
      </c>
      <c r="C34" s="6" t="s">
        <v>57</v>
      </c>
      <c r="D34" s="16"/>
      <c r="E34" s="16"/>
      <c r="F34" s="16"/>
    </row>
    <row r="35" spans="1:6" s="5" customFormat="1" ht="15" customHeight="1">
      <c r="A35" s="6"/>
      <c r="B35" s="7" t="s">
        <v>104</v>
      </c>
      <c r="C35" s="6" t="s">
        <v>57</v>
      </c>
      <c r="D35" s="16"/>
      <c r="E35" s="16"/>
      <c r="F35" s="16"/>
    </row>
    <row r="36" spans="1:6" s="5" customFormat="1" ht="12" customHeight="1">
      <c r="A36" s="6"/>
      <c r="B36" s="7" t="s">
        <v>105</v>
      </c>
      <c r="C36" s="6" t="s">
        <v>57</v>
      </c>
      <c r="D36" s="16"/>
      <c r="E36" s="16"/>
      <c r="F36" s="16"/>
    </row>
    <row r="37" spans="1:6" s="5" customFormat="1" ht="15" customHeight="1">
      <c r="A37" s="6" t="s">
        <v>119</v>
      </c>
      <c r="B37" s="7" t="s">
        <v>107</v>
      </c>
      <c r="C37" s="6" t="s">
        <v>57</v>
      </c>
      <c r="D37" s="16"/>
      <c r="E37" s="16"/>
      <c r="F37" s="16"/>
    </row>
    <row r="38" spans="1:6" s="5" customFormat="1" ht="15" customHeight="1">
      <c r="A38" s="6"/>
      <c r="B38" s="7" t="s">
        <v>104</v>
      </c>
      <c r="C38" s="6" t="s">
        <v>57</v>
      </c>
      <c r="D38" s="16"/>
      <c r="E38" s="16"/>
      <c r="F38" s="16"/>
    </row>
    <row r="39" spans="1:6" s="5" customFormat="1" ht="12.75" customHeight="1">
      <c r="A39" s="6"/>
      <c r="B39" s="7" t="s">
        <v>105</v>
      </c>
      <c r="C39" s="6" t="s">
        <v>57</v>
      </c>
      <c r="D39" s="16"/>
      <c r="E39" s="16"/>
      <c r="F39" s="16"/>
    </row>
    <row r="40" spans="1:6" s="5" customFormat="1" ht="89.25" customHeight="1">
      <c r="A40" s="6" t="s">
        <v>120</v>
      </c>
      <c r="B40" s="7" t="s">
        <v>121</v>
      </c>
      <c r="C40" s="6" t="s">
        <v>57</v>
      </c>
      <c r="D40" s="16"/>
      <c r="E40" s="16"/>
      <c r="F40" s="16"/>
    </row>
    <row r="41" spans="1:6" s="5" customFormat="1" ht="27" customHeight="1">
      <c r="A41" s="6" t="s">
        <v>122</v>
      </c>
      <c r="B41" s="7" t="s">
        <v>103</v>
      </c>
      <c r="C41" s="6" t="s">
        <v>57</v>
      </c>
      <c r="D41" s="16"/>
      <c r="E41" s="16"/>
      <c r="F41" s="16"/>
    </row>
    <row r="42" spans="1:6" s="5" customFormat="1" ht="15.75" customHeight="1">
      <c r="A42" s="6"/>
      <c r="B42" s="7" t="s">
        <v>104</v>
      </c>
      <c r="C42" s="6" t="s">
        <v>57</v>
      </c>
      <c r="D42" s="16"/>
      <c r="E42" s="16"/>
      <c r="F42" s="16"/>
    </row>
    <row r="43" spans="1:6" s="5" customFormat="1" ht="18.75" customHeight="1">
      <c r="A43" s="6"/>
      <c r="B43" s="7" t="s">
        <v>105</v>
      </c>
      <c r="C43" s="6" t="s">
        <v>57</v>
      </c>
      <c r="D43" s="16"/>
      <c r="E43" s="16"/>
      <c r="F43" s="16"/>
    </row>
    <row r="44" spans="1:6" s="5" customFormat="1" ht="17.25" customHeight="1">
      <c r="A44" s="6" t="s">
        <v>123</v>
      </c>
      <c r="B44" s="7" t="s">
        <v>107</v>
      </c>
      <c r="C44" s="6" t="s">
        <v>57</v>
      </c>
      <c r="D44" s="16"/>
      <c r="E44" s="16"/>
      <c r="F44" s="16"/>
    </row>
    <row r="45" spans="1:6" ht="13.5" customHeight="1">
      <c r="A45" s="6"/>
      <c r="B45" s="7" t="s">
        <v>104</v>
      </c>
      <c r="C45" s="6" t="s">
        <v>57</v>
      </c>
      <c r="D45" s="16"/>
      <c r="E45" s="16"/>
      <c r="F45" s="16"/>
    </row>
    <row r="46" spans="1:6" ht="14.25" customHeight="1">
      <c r="A46" s="6"/>
      <c r="B46" s="7" t="s">
        <v>105</v>
      </c>
      <c r="C46" s="6" t="s">
        <v>57</v>
      </c>
      <c r="D46" s="16"/>
      <c r="E46" s="16"/>
      <c r="F46" s="16"/>
    </row>
    <row r="47" spans="1:6" ht="28.5" customHeight="1">
      <c r="A47" s="6" t="s">
        <v>124</v>
      </c>
      <c r="B47" s="7" t="s">
        <v>125</v>
      </c>
      <c r="C47" s="6" t="s">
        <v>57</v>
      </c>
      <c r="D47" s="16"/>
      <c r="E47" s="16"/>
      <c r="F47" s="16"/>
    </row>
    <row r="48" spans="1:6" ht="16.5" customHeight="1">
      <c r="A48" s="6" t="s">
        <v>126</v>
      </c>
      <c r="B48" s="7" t="s">
        <v>103</v>
      </c>
      <c r="C48" s="6" t="s">
        <v>57</v>
      </c>
      <c r="D48" s="16"/>
      <c r="E48" s="16"/>
      <c r="F48" s="16"/>
    </row>
    <row r="49" spans="1:6" ht="12" customHeight="1">
      <c r="A49" s="6"/>
      <c r="B49" s="7" t="s">
        <v>104</v>
      </c>
      <c r="C49" s="6" t="s">
        <v>57</v>
      </c>
      <c r="D49" s="16"/>
      <c r="E49" s="16"/>
      <c r="F49" s="16"/>
    </row>
    <row r="50" spans="1:6" ht="13.5" customHeight="1">
      <c r="A50" s="6"/>
      <c r="B50" s="7" t="s">
        <v>105</v>
      </c>
      <c r="C50" s="6" t="s">
        <v>57</v>
      </c>
      <c r="D50" s="16"/>
      <c r="E50" s="16"/>
      <c r="F50" s="16"/>
    </row>
    <row r="51" spans="1:6" ht="15" customHeight="1">
      <c r="A51" s="6" t="s">
        <v>127</v>
      </c>
      <c r="B51" s="7" t="s">
        <v>107</v>
      </c>
      <c r="C51" s="6" t="s">
        <v>57</v>
      </c>
      <c r="D51" s="16"/>
      <c r="E51" s="16"/>
      <c r="F51" s="16"/>
    </row>
    <row r="52" spans="1:6" ht="12.75" customHeight="1">
      <c r="A52" s="6"/>
      <c r="B52" s="7" t="s">
        <v>104</v>
      </c>
      <c r="C52" s="6" t="s">
        <v>57</v>
      </c>
      <c r="D52" s="16"/>
      <c r="E52" s="16"/>
      <c r="F52" s="16"/>
    </row>
    <row r="53" spans="1:6" ht="14.25" customHeight="1">
      <c r="A53" s="6"/>
      <c r="B53" s="7" t="s">
        <v>105</v>
      </c>
      <c r="C53" s="6" t="s">
        <v>57</v>
      </c>
      <c r="D53" s="16"/>
      <c r="E53" s="16"/>
      <c r="F53" s="16"/>
    </row>
    <row r="54" spans="1:6" ht="25.5" customHeight="1">
      <c r="A54" s="6" t="s">
        <v>128</v>
      </c>
      <c r="B54" s="7" t="s">
        <v>129</v>
      </c>
      <c r="C54" s="6" t="s">
        <v>57</v>
      </c>
      <c r="D54" s="16"/>
      <c r="E54" s="16"/>
      <c r="F54" s="16"/>
    </row>
    <row r="55" spans="1:6" ht="25.5" customHeight="1">
      <c r="A55" s="6" t="s">
        <v>130</v>
      </c>
      <c r="B55" s="7" t="s">
        <v>103</v>
      </c>
      <c r="C55" s="6" t="s">
        <v>57</v>
      </c>
      <c r="D55" s="16"/>
      <c r="E55" s="16"/>
      <c r="F55" s="16"/>
    </row>
    <row r="56" spans="1:6" ht="13.5" customHeight="1">
      <c r="A56" s="6"/>
      <c r="B56" s="7" t="s">
        <v>104</v>
      </c>
      <c r="C56" s="6" t="s">
        <v>57</v>
      </c>
      <c r="D56" s="16"/>
      <c r="E56" s="16"/>
      <c r="F56" s="16"/>
    </row>
    <row r="57" spans="1:6" ht="14.25" customHeight="1">
      <c r="A57" s="6"/>
      <c r="B57" s="7" t="s">
        <v>105</v>
      </c>
      <c r="C57" s="6" t="s">
        <v>57</v>
      </c>
      <c r="D57" s="16"/>
      <c r="E57" s="16"/>
      <c r="F57" s="16"/>
    </row>
    <row r="58" spans="1:6" ht="15.75" customHeight="1">
      <c r="A58" s="6" t="s">
        <v>131</v>
      </c>
      <c r="B58" s="7" t="s">
        <v>107</v>
      </c>
      <c r="C58" s="6" t="s">
        <v>57</v>
      </c>
      <c r="D58" s="16"/>
      <c r="E58" s="16"/>
      <c r="F58" s="16"/>
    </row>
    <row r="59" spans="1:6" ht="14.25" customHeight="1">
      <c r="A59" s="6"/>
      <c r="B59" s="7" t="s">
        <v>104</v>
      </c>
      <c r="C59" s="6" t="s">
        <v>57</v>
      </c>
      <c r="D59" s="16"/>
      <c r="E59" s="16"/>
      <c r="F59" s="16"/>
    </row>
    <row r="60" spans="1:6" ht="15" customHeight="1">
      <c r="A60" s="6"/>
      <c r="B60" s="7" t="s">
        <v>105</v>
      </c>
      <c r="C60" s="6" t="s">
        <v>57</v>
      </c>
      <c r="D60" s="16"/>
      <c r="E60" s="16"/>
      <c r="F60" s="16"/>
    </row>
    <row r="61" spans="1:6" ht="76.5" customHeight="1">
      <c r="A61" s="6" t="s">
        <v>3</v>
      </c>
      <c r="B61" s="7" t="s">
        <v>132</v>
      </c>
      <c r="C61" s="6" t="s">
        <v>57</v>
      </c>
      <c r="D61" s="16"/>
      <c r="E61" s="16"/>
      <c r="F61" s="16"/>
    </row>
    <row r="62" spans="1:6" ht="14.25" customHeight="1">
      <c r="A62" s="6"/>
      <c r="B62" s="7" t="s">
        <v>17</v>
      </c>
      <c r="C62" s="6" t="s">
        <v>57</v>
      </c>
      <c r="D62" s="16"/>
      <c r="E62" s="16"/>
      <c r="F62" s="16"/>
    </row>
    <row r="63" spans="1:6" ht="12" customHeight="1">
      <c r="A63" s="6"/>
      <c r="B63" s="7" t="s">
        <v>104</v>
      </c>
      <c r="C63" s="6" t="s">
        <v>57</v>
      </c>
      <c r="D63" s="16"/>
      <c r="E63" s="16"/>
      <c r="F63" s="16"/>
    </row>
    <row r="64" spans="1:6" ht="14.25" customHeight="1">
      <c r="A64" s="6"/>
      <c r="B64" s="7" t="s">
        <v>105</v>
      </c>
      <c r="C64" s="6" t="s">
        <v>57</v>
      </c>
      <c r="D64" s="16"/>
      <c r="E64" s="16"/>
      <c r="F64" s="16"/>
    </row>
    <row r="65" spans="1:6" ht="13.5" customHeight="1">
      <c r="A65" s="6"/>
      <c r="B65" s="7" t="s">
        <v>18</v>
      </c>
      <c r="C65" s="6" t="s">
        <v>57</v>
      </c>
      <c r="D65" s="16"/>
      <c r="E65" s="16"/>
      <c r="F65" s="16"/>
    </row>
    <row r="66" spans="1:6" ht="16.5" customHeight="1">
      <c r="A66" s="6"/>
      <c r="B66" s="7" t="s">
        <v>104</v>
      </c>
      <c r="C66" s="6" t="s">
        <v>57</v>
      </c>
      <c r="D66" s="16"/>
      <c r="E66" s="16"/>
      <c r="F66" s="16"/>
    </row>
    <row r="67" spans="1:6" ht="11.25" customHeight="1">
      <c r="A67" s="6"/>
      <c r="B67" s="7" t="s">
        <v>105</v>
      </c>
      <c r="C67" s="6" t="s">
        <v>57</v>
      </c>
      <c r="D67" s="16"/>
      <c r="E67" s="16"/>
      <c r="F67" s="16"/>
    </row>
    <row r="68" spans="1:6" ht="12.75" customHeight="1">
      <c r="A68" s="6"/>
      <c r="B68" s="7" t="s">
        <v>19</v>
      </c>
      <c r="C68" s="6" t="s">
        <v>57</v>
      </c>
      <c r="D68" s="16"/>
      <c r="E68" s="16"/>
      <c r="F68" s="16"/>
    </row>
    <row r="69" spans="1:6" ht="12.75" customHeight="1">
      <c r="A69" s="6"/>
      <c r="B69" s="7" t="s">
        <v>104</v>
      </c>
      <c r="C69" s="6" t="s">
        <v>57</v>
      </c>
      <c r="D69" s="16"/>
      <c r="E69" s="16"/>
      <c r="F69" s="16"/>
    </row>
    <row r="70" spans="1:6" ht="15" customHeight="1">
      <c r="A70" s="6"/>
      <c r="B70" s="7" t="s">
        <v>105</v>
      </c>
      <c r="C70" s="6" t="s">
        <v>57</v>
      </c>
      <c r="D70" s="16"/>
      <c r="E70" s="16"/>
      <c r="F70" s="16"/>
    </row>
    <row r="71" spans="1:6" ht="14.25" customHeight="1">
      <c r="A71" s="6"/>
      <c r="B71" s="7" t="s">
        <v>20</v>
      </c>
      <c r="C71" s="6" t="s">
        <v>57</v>
      </c>
      <c r="D71" s="16"/>
      <c r="E71" s="16"/>
      <c r="F71" s="16"/>
    </row>
    <row r="72" spans="1:6" ht="14.25" customHeight="1">
      <c r="A72" s="6"/>
      <c r="B72" s="7" t="s">
        <v>104</v>
      </c>
      <c r="C72" s="6" t="s">
        <v>57</v>
      </c>
      <c r="D72" s="16"/>
      <c r="E72" s="16"/>
      <c r="F72" s="16"/>
    </row>
    <row r="73" spans="1:6" ht="17.25" customHeight="1">
      <c r="A73" s="6"/>
      <c r="B73" s="7" t="s">
        <v>105</v>
      </c>
      <c r="C73" s="6" t="s">
        <v>57</v>
      </c>
      <c r="D73" s="16"/>
      <c r="E73" s="16"/>
      <c r="F73" s="16"/>
    </row>
    <row r="74" spans="1:6" ht="64.5" customHeight="1">
      <c r="A74" s="6" t="s">
        <v>42</v>
      </c>
      <c r="B74" s="7" t="s">
        <v>133</v>
      </c>
      <c r="C74" s="6" t="s">
        <v>57</v>
      </c>
      <c r="D74" s="16"/>
      <c r="E74" s="16"/>
      <c r="F74" s="16"/>
    </row>
    <row r="75" spans="1:6" ht="13.5" customHeight="1">
      <c r="A75" s="6"/>
      <c r="B75" s="7" t="s">
        <v>134</v>
      </c>
      <c r="C75" s="6" t="s">
        <v>57</v>
      </c>
      <c r="D75" s="16"/>
      <c r="E75" s="16"/>
      <c r="F75" s="16"/>
    </row>
    <row r="76" spans="1:6" ht="14.25" customHeight="1">
      <c r="A76" s="6"/>
      <c r="B76" s="7" t="s">
        <v>135</v>
      </c>
      <c r="C76" s="6" t="s">
        <v>57</v>
      </c>
      <c r="D76" s="16"/>
      <c r="E76" s="16"/>
      <c r="F76" s="16"/>
    </row>
    <row r="77" spans="1:6" ht="27.75" customHeight="1">
      <c r="A77" s="6" t="s">
        <v>4</v>
      </c>
      <c r="B77" s="7" t="s">
        <v>136</v>
      </c>
      <c r="C77" s="6"/>
      <c r="D77" s="16"/>
      <c r="E77" s="16"/>
      <c r="F77" s="16"/>
    </row>
    <row r="78" spans="1:6" ht="15.75" customHeight="1">
      <c r="A78" s="6"/>
      <c r="B78" s="7" t="s">
        <v>68</v>
      </c>
      <c r="C78" s="6"/>
      <c r="D78" s="16"/>
      <c r="E78" s="16"/>
      <c r="F78" s="16"/>
    </row>
    <row r="79" spans="1:6" ht="30.75" customHeight="1">
      <c r="A79" s="6" t="s">
        <v>47</v>
      </c>
      <c r="B79" s="7" t="s">
        <v>137</v>
      </c>
      <c r="C79" s="6" t="s">
        <v>138</v>
      </c>
      <c r="D79" s="16"/>
      <c r="E79" s="16"/>
      <c r="F79" s="16"/>
    </row>
    <row r="80" spans="1:6" ht="80.25" customHeight="1">
      <c r="A80" s="6" t="s">
        <v>139</v>
      </c>
      <c r="B80" s="7" t="s">
        <v>140</v>
      </c>
      <c r="C80" s="6" t="s">
        <v>138</v>
      </c>
      <c r="D80" s="16"/>
      <c r="E80" s="16"/>
      <c r="F80" s="16"/>
    </row>
    <row r="81" spans="1:6" ht="16.5" customHeight="1">
      <c r="A81" s="6"/>
      <c r="B81" s="7" t="s">
        <v>17</v>
      </c>
      <c r="C81" s="6" t="s">
        <v>138</v>
      </c>
      <c r="D81" s="16"/>
      <c r="E81" s="16"/>
      <c r="F81" s="16"/>
    </row>
    <row r="82" spans="1:6" ht="13.5" customHeight="1">
      <c r="A82" s="6"/>
      <c r="B82" s="7" t="s">
        <v>18</v>
      </c>
      <c r="C82" s="6" t="s">
        <v>138</v>
      </c>
      <c r="D82" s="16"/>
      <c r="E82" s="16"/>
      <c r="F82" s="16"/>
    </row>
    <row r="83" spans="1:6" ht="16.5" customHeight="1">
      <c r="A83" s="6"/>
      <c r="B83" s="7" t="s">
        <v>19</v>
      </c>
      <c r="C83" s="6" t="s">
        <v>138</v>
      </c>
      <c r="D83" s="16"/>
      <c r="E83" s="16"/>
      <c r="F83" s="16"/>
    </row>
    <row r="84" spans="1:6" ht="14.25" customHeight="1">
      <c r="A84" s="6"/>
      <c r="B84" s="7" t="s">
        <v>20</v>
      </c>
      <c r="C84" s="6" t="s">
        <v>138</v>
      </c>
      <c r="D84" s="16"/>
      <c r="E84" s="16"/>
      <c r="F84" s="16"/>
    </row>
    <row r="85" spans="1:6" ht="69" customHeight="1">
      <c r="A85" s="6" t="s">
        <v>141</v>
      </c>
      <c r="B85" s="7" t="s">
        <v>142</v>
      </c>
      <c r="C85" s="6" t="s">
        <v>138</v>
      </c>
      <c r="D85" s="16"/>
      <c r="E85" s="16"/>
      <c r="F85" s="16"/>
    </row>
    <row r="86" spans="1:6" ht="27" customHeight="1">
      <c r="A86" s="6" t="s">
        <v>6</v>
      </c>
      <c r="B86" s="7" t="s">
        <v>143</v>
      </c>
      <c r="C86" s="6"/>
      <c r="D86" s="16"/>
      <c r="E86" s="16"/>
      <c r="F86" s="16"/>
    </row>
    <row r="87" spans="1:6" ht="15.75" customHeight="1">
      <c r="A87" s="6"/>
      <c r="B87" s="7" t="s">
        <v>68</v>
      </c>
      <c r="C87" s="6"/>
      <c r="D87" s="16"/>
      <c r="E87" s="16"/>
      <c r="F87" s="16"/>
    </row>
    <row r="88" spans="1:6" ht="38.25" customHeight="1">
      <c r="A88" s="6" t="s">
        <v>7</v>
      </c>
      <c r="B88" s="7" t="s">
        <v>144</v>
      </c>
      <c r="C88" s="6" t="s">
        <v>145</v>
      </c>
      <c r="D88" s="16"/>
      <c r="E88" s="16"/>
      <c r="F88" s="16"/>
    </row>
    <row r="89" spans="1:6" ht="77.25" customHeight="1">
      <c r="A89" s="6" t="s">
        <v>8</v>
      </c>
      <c r="B89" s="7" t="s">
        <v>146</v>
      </c>
      <c r="C89" s="6" t="s">
        <v>145</v>
      </c>
      <c r="D89" s="16"/>
      <c r="E89" s="16"/>
      <c r="F89" s="16"/>
    </row>
    <row r="90" spans="1:6" ht="15" customHeight="1">
      <c r="A90" s="6"/>
      <c r="B90" s="7" t="s">
        <v>17</v>
      </c>
      <c r="C90" s="6" t="s">
        <v>145</v>
      </c>
      <c r="D90" s="16"/>
      <c r="E90" s="16"/>
      <c r="F90" s="16"/>
    </row>
    <row r="91" spans="1:6" ht="13.5" customHeight="1">
      <c r="A91" s="6"/>
      <c r="B91" s="7" t="s">
        <v>18</v>
      </c>
      <c r="C91" s="6" t="s">
        <v>145</v>
      </c>
      <c r="D91" s="16"/>
      <c r="E91" s="16"/>
      <c r="F91" s="16"/>
    </row>
    <row r="92" spans="1:6" ht="13.5" customHeight="1">
      <c r="A92" s="6"/>
      <c r="B92" s="7" t="s">
        <v>19</v>
      </c>
      <c r="C92" s="6" t="s">
        <v>145</v>
      </c>
      <c r="D92" s="16"/>
      <c r="E92" s="16"/>
      <c r="F92" s="16"/>
    </row>
    <row r="93" spans="1:6" ht="11.25" customHeight="1">
      <c r="A93" s="6"/>
      <c r="B93" s="7" t="s">
        <v>20</v>
      </c>
      <c r="C93" s="6" t="s">
        <v>145</v>
      </c>
      <c r="D93" s="16"/>
      <c r="E93" s="16"/>
      <c r="F93" s="16"/>
    </row>
    <row r="94" spans="1:6" ht="19.5" customHeight="1">
      <c r="A94" s="6" t="s">
        <v>10</v>
      </c>
      <c r="B94" s="7" t="s">
        <v>147</v>
      </c>
      <c r="C94" s="6" t="s">
        <v>145</v>
      </c>
      <c r="D94" s="16"/>
      <c r="E94" s="16"/>
      <c r="F94" s="16"/>
    </row>
    <row r="95" spans="1:6" ht="30.75" customHeight="1">
      <c r="A95" s="6" t="s">
        <v>81</v>
      </c>
      <c r="B95" s="7" t="s">
        <v>148</v>
      </c>
      <c r="C95" s="6" t="s">
        <v>40</v>
      </c>
      <c r="D95" s="16"/>
      <c r="E95" s="16"/>
      <c r="F95" s="16"/>
    </row>
    <row r="96" spans="1:6" ht="42" customHeight="1">
      <c r="A96" s="6" t="s">
        <v>149</v>
      </c>
      <c r="B96" s="7" t="s">
        <v>82</v>
      </c>
      <c r="C96" s="6"/>
      <c r="D96" s="16"/>
      <c r="E96" s="16"/>
      <c r="F96" s="16"/>
    </row>
    <row r="97" spans="1:6" ht="27" customHeight="1">
      <c r="A97" s="6" t="s">
        <v>150</v>
      </c>
      <c r="B97" s="7" t="s">
        <v>84</v>
      </c>
      <c r="C97" s="6" t="s">
        <v>85</v>
      </c>
      <c r="D97" s="16"/>
      <c r="E97" s="16"/>
      <c r="F97" s="16"/>
    </row>
    <row r="98" spans="1:6" ht="40.5" customHeight="1">
      <c r="A98" s="6" t="s">
        <v>151</v>
      </c>
      <c r="B98" s="7" t="s">
        <v>87</v>
      </c>
      <c r="C98" s="6" t="s">
        <v>152</v>
      </c>
      <c r="D98" s="16"/>
      <c r="E98" s="16"/>
      <c r="F98" s="16"/>
    </row>
    <row r="99" spans="1:6" ht="39" customHeight="1">
      <c r="A99" s="6" t="s">
        <v>153</v>
      </c>
      <c r="B99" s="7" t="s">
        <v>90</v>
      </c>
      <c r="C99" s="6"/>
      <c r="D99" s="16"/>
      <c r="E99" s="16"/>
      <c r="F99" s="16"/>
    </row>
    <row r="100" spans="1:6" ht="27.75" customHeight="1">
      <c r="A100" s="6" t="s">
        <v>154</v>
      </c>
      <c r="B100" s="7" t="s">
        <v>155</v>
      </c>
      <c r="C100" s="6" t="s">
        <v>40</v>
      </c>
      <c r="D100" s="16"/>
      <c r="E100" s="16"/>
      <c r="F100" s="16"/>
    </row>
    <row r="101" spans="1:6" ht="27" customHeight="1">
      <c r="A101" s="6" t="s">
        <v>156</v>
      </c>
      <c r="B101" s="7" t="s">
        <v>157</v>
      </c>
      <c r="C101" s="6" t="s">
        <v>40</v>
      </c>
      <c r="D101" s="16"/>
      <c r="E101" s="16"/>
      <c r="F101" s="16"/>
    </row>
    <row r="102" spans="1:6" ht="27.75" customHeight="1">
      <c r="A102" s="6" t="s">
        <v>158</v>
      </c>
      <c r="B102" s="7" t="s">
        <v>159</v>
      </c>
      <c r="C102" s="6" t="s">
        <v>40</v>
      </c>
      <c r="D102" s="16"/>
      <c r="E102" s="16"/>
      <c r="F102" s="16"/>
    </row>
    <row r="103" spans="1:6" ht="26.25" customHeight="1">
      <c r="A103" s="6" t="s">
        <v>160</v>
      </c>
      <c r="B103" s="7" t="s">
        <v>45</v>
      </c>
      <c r="C103" s="6" t="s">
        <v>40</v>
      </c>
      <c r="D103" s="16"/>
      <c r="E103" s="16"/>
      <c r="F103" s="16"/>
    </row>
    <row r="104" spans="1:6" ht="45" customHeight="1">
      <c r="A104" s="6" t="s">
        <v>161</v>
      </c>
      <c r="B104" s="7" t="s">
        <v>162</v>
      </c>
      <c r="C104" s="6" t="s">
        <v>5</v>
      </c>
      <c r="D104" s="16"/>
      <c r="E104" s="16"/>
      <c r="F104" s="16"/>
    </row>
    <row r="105" spans="1:6" ht="69" customHeight="1">
      <c r="A105" s="6" t="s">
        <v>163</v>
      </c>
      <c r="B105" s="7" t="s">
        <v>164</v>
      </c>
      <c r="C105" s="6"/>
      <c r="D105" s="16"/>
      <c r="E105" s="16"/>
      <c r="F105" s="16"/>
    </row>
    <row r="106" ht="17.25" customHeight="1">
      <c r="A106" s="1" t="s">
        <v>21</v>
      </c>
    </row>
  </sheetData>
  <sheetProtection/>
  <mergeCells count="2">
    <mergeCell ref="E1:F1"/>
    <mergeCell ref="A5:F5"/>
  </mergeCells>
  <printOptions/>
  <pageMargins left="0.5905511811023623" right="0.5118110236220472" top="0.5905511811023623" bottom="0.3937007874015748" header="0" footer="0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25">
      <selection activeCell="D60" sqref="D60"/>
    </sheetView>
  </sheetViews>
  <sheetFormatPr defaultColWidth="9.00390625" defaultRowHeight="12.75"/>
  <cols>
    <col min="1" max="1" width="5.875" style="2" customWidth="1"/>
    <col min="2" max="2" width="29.125" style="2" customWidth="1"/>
    <col min="3" max="3" width="9.625" style="2" customWidth="1"/>
    <col min="4" max="4" width="16.125" style="2" customWidth="1"/>
    <col min="5" max="5" width="12.75390625" style="2" customWidth="1"/>
    <col min="6" max="6" width="14.625" style="2" customWidth="1"/>
    <col min="7" max="16384" width="9.125" style="2" customWidth="1"/>
  </cols>
  <sheetData>
    <row r="1" spans="5:6" ht="47.25" customHeight="1">
      <c r="E1" s="73" t="s">
        <v>165</v>
      </c>
      <c r="F1" s="75"/>
    </row>
    <row r="2" spans="5:6" ht="12.75">
      <c r="E2" s="76"/>
      <c r="F2" s="76"/>
    </row>
    <row r="5" spans="1:6" ht="12.75">
      <c r="A5" s="74" t="s">
        <v>166</v>
      </c>
      <c r="B5" s="59"/>
      <c r="C5" s="59"/>
      <c r="D5" s="59"/>
      <c r="E5" s="59"/>
      <c r="F5" s="59"/>
    </row>
    <row r="8" spans="1:6" s="4" customFormat="1" ht="66.75" customHeight="1">
      <c r="A8" s="15" t="s">
        <v>16</v>
      </c>
      <c r="B8" s="15" t="s">
        <v>0</v>
      </c>
      <c r="C8" s="15" t="s">
        <v>35</v>
      </c>
      <c r="D8" s="15" t="s">
        <v>36</v>
      </c>
      <c r="E8" s="15" t="s">
        <v>99</v>
      </c>
      <c r="F8" s="15" t="s">
        <v>37</v>
      </c>
    </row>
    <row r="9" spans="1:6" s="5" customFormat="1" ht="13.5" customHeight="1">
      <c r="A9" s="18" t="s">
        <v>1</v>
      </c>
      <c r="B9" s="19" t="s">
        <v>167</v>
      </c>
      <c r="C9" s="18" t="s">
        <v>51</v>
      </c>
      <c r="D9" s="16"/>
      <c r="E9" s="16"/>
      <c r="F9" s="16"/>
    </row>
    <row r="10" spans="1:6" s="5" customFormat="1" ht="76.5" customHeight="1">
      <c r="A10" s="18" t="s">
        <v>4</v>
      </c>
      <c r="B10" s="19" t="s">
        <v>168</v>
      </c>
      <c r="C10" s="18" t="s">
        <v>51</v>
      </c>
      <c r="D10" s="16"/>
      <c r="E10" s="16"/>
      <c r="F10" s="16"/>
    </row>
    <row r="11" spans="1:6" s="5" customFormat="1" ht="24.75" customHeight="1">
      <c r="A11" s="18" t="s">
        <v>6</v>
      </c>
      <c r="B11" s="19" t="s">
        <v>169</v>
      </c>
      <c r="C11" s="18" t="s">
        <v>170</v>
      </c>
      <c r="D11" s="16"/>
      <c r="E11" s="16"/>
      <c r="F11" s="16"/>
    </row>
    <row r="12" spans="1:6" s="5" customFormat="1" ht="26.25" customHeight="1">
      <c r="A12" s="18" t="s">
        <v>10</v>
      </c>
      <c r="B12" s="19" t="s">
        <v>171</v>
      </c>
      <c r="C12" s="18" t="s">
        <v>170</v>
      </c>
      <c r="D12" s="16"/>
      <c r="E12" s="16"/>
      <c r="F12" s="16"/>
    </row>
    <row r="13" spans="1:6" s="5" customFormat="1" ht="24" customHeight="1">
      <c r="A13" s="18" t="s">
        <v>81</v>
      </c>
      <c r="B13" s="19" t="s">
        <v>172</v>
      </c>
      <c r="C13" s="18" t="s">
        <v>173</v>
      </c>
      <c r="D13" s="16"/>
      <c r="E13" s="16"/>
      <c r="F13" s="16"/>
    </row>
    <row r="14" spans="1:6" s="5" customFormat="1" ht="14.25" customHeight="1">
      <c r="A14" s="18" t="s">
        <v>149</v>
      </c>
      <c r="B14" s="19" t="s">
        <v>174</v>
      </c>
      <c r="C14" s="18" t="s">
        <v>173</v>
      </c>
      <c r="D14" s="16"/>
      <c r="E14" s="16"/>
      <c r="F14" s="16"/>
    </row>
    <row r="15" spans="1:6" s="5" customFormat="1" ht="27" customHeight="1">
      <c r="A15" s="18" t="s">
        <v>154</v>
      </c>
      <c r="B15" s="19" t="s">
        <v>175</v>
      </c>
      <c r="C15" s="18" t="s">
        <v>176</v>
      </c>
      <c r="D15" s="16"/>
      <c r="E15" s="16"/>
      <c r="F15" s="16"/>
    </row>
    <row r="16" spans="1:6" s="5" customFormat="1" ht="24.75" customHeight="1">
      <c r="A16" s="18" t="s">
        <v>177</v>
      </c>
      <c r="B16" s="19" t="s">
        <v>178</v>
      </c>
      <c r="C16" s="18" t="s">
        <v>176</v>
      </c>
      <c r="D16" s="16"/>
      <c r="E16" s="16"/>
      <c r="F16" s="16"/>
    </row>
    <row r="17" spans="1:6" s="5" customFormat="1" ht="26.25" customHeight="1">
      <c r="A17" s="18" t="s">
        <v>179</v>
      </c>
      <c r="B17" s="19" t="s">
        <v>180</v>
      </c>
      <c r="C17" s="18" t="s">
        <v>176</v>
      </c>
      <c r="D17" s="16"/>
      <c r="E17" s="16"/>
      <c r="F17" s="16"/>
    </row>
    <row r="18" spans="1:6" s="5" customFormat="1" ht="37.5" customHeight="1">
      <c r="A18" s="18" t="s">
        <v>181</v>
      </c>
      <c r="B18" s="19" t="s">
        <v>182</v>
      </c>
      <c r="C18" s="18" t="s">
        <v>176</v>
      </c>
      <c r="D18" s="16"/>
      <c r="E18" s="16"/>
      <c r="F18" s="16"/>
    </row>
    <row r="19" spans="1:6" s="5" customFormat="1" ht="15" customHeight="1">
      <c r="A19" s="18" t="s">
        <v>156</v>
      </c>
      <c r="B19" s="19" t="s">
        <v>183</v>
      </c>
      <c r="C19" s="18"/>
      <c r="D19" s="16"/>
      <c r="E19" s="16"/>
      <c r="F19" s="16"/>
    </row>
    <row r="20" spans="1:6" s="5" customFormat="1" ht="25.5" customHeight="1">
      <c r="A20" s="18" t="s">
        <v>184</v>
      </c>
      <c r="B20" s="19" t="s">
        <v>185</v>
      </c>
      <c r="C20" s="18" t="s">
        <v>176</v>
      </c>
      <c r="D20" s="16"/>
      <c r="E20" s="16"/>
      <c r="F20" s="16"/>
    </row>
    <row r="21" spans="1:6" s="5" customFormat="1" ht="24.75" customHeight="1">
      <c r="A21" s="18"/>
      <c r="B21" s="19" t="s">
        <v>186</v>
      </c>
      <c r="C21" s="18" t="s">
        <v>187</v>
      </c>
      <c r="D21" s="16"/>
      <c r="E21" s="16"/>
      <c r="F21" s="16"/>
    </row>
    <row r="22" spans="1:6" s="5" customFormat="1" ht="24" customHeight="1">
      <c r="A22" s="18" t="s">
        <v>188</v>
      </c>
      <c r="B22" s="19" t="s">
        <v>189</v>
      </c>
      <c r="C22" s="18" t="s">
        <v>176</v>
      </c>
      <c r="D22" s="16"/>
      <c r="E22" s="16"/>
      <c r="F22" s="16"/>
    </row>
    <row r="23" spans="1:6" s="5" customFormat="1" ht="24.75" customHeight="1">
      <c r="A23" s="18"/>
      <c r="B23" s="19" t="s">
        <v>190</v>
      </c>
      <c r="C23" s="18" t="s">
        <v>191</v>
      </c>
      <c r="D23" s="16"/>
      <c r="E23" s="16"/>
      <c r="F23" s="16"/>
    </row>
    <row r="24" spans="1:6" s="5" customFormat="1" ht="50.25" customHeight="1">
      <c r="A24" s="18"/>
      <c r="B24" s="19" t="s">
        <v>192</v>
      </c>
      <c r="C24" s="18"/>
      <c r="D24" s="16"/>
      <c r="E24" s="16"/>
      <c r="F24" s="16"/>
    </row>
    <row r="25" spans="1:6" s="5" customFormat="1" ht="27" customHeight="1">
      <c r="A25" s="18" t="s">
        <v>158</v>
      </c>
      <c r="B25" s="19" t="s">
        <v>193</v>
      </c>
      <c r="C25" s="18" t="s">
        <v>176</v>
      </c>
      <c r="D25" s="16"/>
      <c r="E25" s="16"/>
      <c r="F25" s="16"/>
    </row>
    <row r="26" spans="1:6" s="5" customFormat="1" ht="36" customHeight="1">
      <c r="A26" s="18" t="s">
        <v>160</v>
      </c>
      <c r="B26" s="19" t="s">
        <v>82</v>
      </c>
      <c r="C26" s="18"/>
      <c r="D26" s="16"/>
      <c r="E26" s="16"/>
      <c r="F26" s="16"/>
    </row>
    <row r="27" spans="1:6" s="5" customFormat="1" ht="24" customHeight="1">
      <c r="A27" s="18" t="s">
        <v>194</v>
      </c>
      <c r="B27" s="19" t="s">
        <v>195</v>
      </c>
      <c r="C27" s="18" t="s">
        <v>85</v>
      </c>
      <c r="D27" s="16"/>
      <c r="E27" s="16"/>
      <c r="F27" s="16"/>
    </row>
    <row r="28" spans="1:6" s="5" customFormat="1" ht="37.5" customHeight="1">
      <c r="A28" s="18" t="s">
        <v>196</v>
      </c>
      <c r="B28" s="19" t="s">
        <v>197</v>
      </c>
      <c r="C28" s="18" t="s">
        <v>152</v>
      </c>
      <c r="D28" s="16"/>
      <c r="E28" s="16"/>
      <c r="F28" s="16"/>
    </row>
    <row r="29" spans="1:6" s="5" customFormat="1" ht="37.5" customHeight="1">
      <c r="A29" s="18" t="s">
        <v>198</v>
      </c>
      <c r="B29" s="19" t="s">
        <v>199</v>
      </c>
      <c r="C29" s="18"/>
      <c r="D29" s="16"/>
      <c r="E29" s="16"/>
      <c r="F29" s="16"/>
    </row>
    <row r="30" spans="1:6" s="5" customFormat="1" ht="24.75" customHeight="1">
      <c r="A30" s="18" t="s">
        <v>161</v>
      </c>
      <c r="B30" s="19" t="s">
        <v>200</v>
      </c>
      <c r="C30" s="18" t="s">
        <v>176</v>
      </c>
      <c r="D30" s="16"/>
      <c r="E30" s="16"/>
      <c r="F30" s="16"/>
    </row>
    <row r="31" spans="1:6" s="5" customFormat="1" ht="27.75" customHeight="1">
      <c r="A31" s="18" t="s">
        <v>201</v>
      </c>
      <c r="B31" s="19" t="s">
        <v>202</v>
      </c>
      <c r="C31" s="18" t="s">
        <v>176</v>
      </c>
      <c r="D31" s="16"/>
      <c r="E31" s="16"/>
      <c r="F31" s="16"/>
    </row>
    <row r="32" spans="1:6" s="5" customFormat="1" ht="24.75" customHeight="1">
      <c r="A32" s="18" t="s">
        <v>203</v>
      </c>
      <c r="B32" s="19" t="s">
        <v>204</v>
      </c>
      <c r="C32" s="18" t="s">
        <v>176</v>
      </c>
      <c r="D32" s="16"/>
      <c r="E32" s="16"/>
      <c r="F32" s="16"/>
    </row>
    <row r="33" spans="1:6" s="5" customFormat="1" ht="39.75" customHeight="1">
      <c r="A33" s="18" t="s">
        <v>205</v>
      </c>
      <c r="B33" s="19" t="s">
        <v>206</v>
      </c>
      <c r="C33" s="18" t="s">
        <v>176</v>
      </c>
      <c r="D33" s="16"/>
      <c r="E33" s="16"/>
      <c r="F33" s="16"/>
    </row>
    <row r="34" spans="1:6" s="5" customFormat="1" ht="27" customHeight="1">
      <c r="A34" s="18" t="s">
        <v>163</v>
      </c>
      <c r="B34" s="19" t="s">
        <v>207</v>
      </c>
      <c r="C34" s="18"/>
      <c r="D34" s="16"/>
      <c r="E34" s="16"/>
      <c r="F34" s="16"/>
    </row>
    <row r="35" spans="1:6" s="5" customFormat="1" ht="26.25" customHeight="1">
      <c r="A35" s="18" t="s">
        <v>208</v>
      </c>
      <c r="B35" s="19" t="s">
        <v>209</v>
      </c>
      <c r="C35" s="18" t="s">
        <v>176</v>
      </c>
      <c r="D35" s="16"/>
      <c r="E35" s="16"/>
      <c r="F35" s="16"/>
    </row>
    <row r="36" spans="1:6" s="5" customFormat="1" ht="27" customHeight="1">
      <c r="A36" s="18" t="s">
        <v>210</v>
      </c>
      <c r="B36" s="19" t="s">
        <v>211</v>
      </c>
      <c r="C36" s="18" t="s">
        <v>176</v>
      </c>
      <c r="D36" s="16"/>
      <c r="E36" s="16"/>
      <c r="F36" s="16"/>
    </row>
    <row r="37" spans="1:6" s="5" customFormat="1" ht="25.5" customHeight="1">
      <c r="A37" s="18" t="s">
        <v>212</v>
      </c>
      <c r="B37" s="19" t="s">
        <v>213</v>
      </c>
      <c r="C37" s="18"/>
      <c r="D37" s="16"/>
      <c r="E37" s="16"/>
      <c r="F37" s="16"/>
    </row>
    <row r="38" spans="1:6" s="5" customFormat="1" ht="24.75" customHeight="1">
      <c r="A38" s="18" t="s">
        <v>214</v>
      </c>
      <c r="B38" s="19" t="s">
        <v>202</v>
      </c>
      <c r="C38" s="18" t="s">
        <v>176</v>
      </c>
      <c r="D38" s="16"/>
      <c r="E38" s="16"/>
      <c r="F38" s="16"/>
    </row>
    <row r="39" spans="1:6" s="5" customFormat="1" ht="25.5" customHeight="1">
      <c r="A39" s="18" t="s">
        <v>215</v>
      </c>
      <c r="B39" s="19" t="s">
        <v>204</v>
      </c>
      <c r="C39" s="18" t="s">
        <v>176</v>
      </c>
      <c r="D39" s="16"/>
      <c r="E39" s="16"/>
      <c r="F39" s="16"/>
    </row>
    <row r="40" spans="1:6" s="5" customFormat="1" ht="36.75" customHeight="1">
      <c r="A40" s="18" t="s">
        <v>216</v>
      </c>
      <c r="B40" s="19" t="s">
        <v>206</v>
      </c>
      <c r="C40" s="18" t="s">
        <v>176</v>
      </c>
      <c r="D40" s="16"/>
      <c r="E40" s="16"/>
      <c r="F40" s="16"/>
    </row>
    <row r="41" spans="1:6" s="5" customFormat="1" ht="37.5" customHeight="1">
      <c r="A41" s="18" t="s">
        <v>217</v>
      </c>
      <c r="B41" s="19" t="s">
        <v>218</v>
      </c>
      <c r="C41" s="18"/>
      <c r="D41" s="16"/>
      <c r="E41" s="16"/>
      <c r="F41" s="16"/>
    </row>
    <row r="42" spans="1:6" s="5" customFormat="1" ht="27" customHeight="1">
      <c r="A42" s="18" t="s">
        <v>219</v>
      </c>
      <c r="B42" s="19" t="s">
        <v>202</v>
      </c>
      <c r="C42" s="18" t="s">
        <v>176</v>
      </c>
      <c r="D42" s="16"/>
      <c r="E42" s="16"/>
      <c r="F42" s="16"/>
    </row>
    <row r="43" spans="1:6" s="5" customFormat="1" ht="27.75" customHeight="1">
      <c r="A43" s="18" t="s">
        <v>220</v>
      </c>
      <c r="B43" s="19" t="s">
        <v>204</v>
      </c>
      <c r="C43" s="18" t="s">
        <v>176</v>
      </c>
      <c r="D43" s="16"/>
      <c r="E43" s="16"/>
      <c r="F43" s="16"/>
    </row>
    <row r="44" spans="1:6" s="5" customFormat="1" ht="40.5" customHeight="1">
      <c r="A44" s="18" t="s">
        <v>221</v>
      </c>
      <c r="B44" s="19" t="s">
        <v>206</v>
      </c>
      <c r="C44" s="18" t="s">
        <v>176</v>
      </c>
      <c r="D44" s="16"/>
      <c r="E44" s="16"/>
      <c r="F44" s="16"/>
    </row>
    <row r="45" spans="1:6" s="5" customFormat="1" ht="26.25" customHeight="1">
      <c r="A45" s="18" t="s">
        <v>222</v>
      </c>
      <c r="B45" s="19" t="s">
        <v>45</v>
      </c>
      <c r="C45" s="18" t="s">
        <v>176</v>
      </c>
      <c r="D45" s="16"/>
      <c r="E45" s="16"/>
      <c r="F45" s="16"/>
    </row>
    <row r="46" spans="1:6" s="5" customFormat="1" ht="37.5" customHeight="1">
      <c r="A46" s="18" t="s">
        <v>223</v>
      </c>
      <c r="B46" s="19" t="s">
        <v>224</v>
      </c>
      <c r="C46" s="18" t="s">
        <v>5</v>
      </c>
      <c r="D46" s="16"/>
      <c r="E46" s="16"/>
      <c r="F46" s="16"/>
    </row>
    <row r="47" spans="1:6" s="5" customFormat="1" ht="61.5" customHeight="1">
      <c r="A47" s="18" t="s">
        <v>225</v>
      </c>
      <c r="B47" s="19" t="s">
        <v>226</v>
      </c>
      <c r="C47" s="18"/>
      <c r="D47" s="16"/>
      <c r="E47" s="16"/>
      <c r="F47" s="16"/>
    </row>
    <row r="48" ht="21.75" customHeight="1">
      <c r="A48" s="1" t="s">
        <v>21</v>
      </c>
    </row>
    <row r="49" ht="12.75" customHeight="1"/>
    <row r="50" spans="1:6" ht="37.5" customHeight="1">
      <c r="A50" s="77" t="s">
        <v>227</v>
      </c>
      <c r="B50" s="78"/>
      <c r="C50" s="78"/>
      <c r="D50" s="78"/>
      <c r="E50" s="78"/>
      <c r="F50" s="78"/>
    </row>
    <row r="51" spans="1:6" ht="31.5" customHeight="1">
      <c r="A51" s="77" t="s">
        <v>228</v>
      </c>
      <c r="B51" s="78"/>
      <c r="C51" s="78"/>
      <c r="D51" s="78"/>
      <c r="E51" s="78"/>
      <c r="F51" s="78"/>
    </row>
    <row r="52" ht="3" customHeight="1"/>
  </sheetData>
  <sheetProtection/>
  <mergeCells count="4">
    <mergeCell ref="E1:F2"/>
    <mergeCell ref="A5:F5"/>
    <mergeCell ref="A50:F50"/>
    <mergeCell ref="A51:F51"/>
  </mergeCells>
  <printOptions/>
  <pageMargins left="0.3937007874015748" right="0.31496062992125984" top="0.3937007874015748" bottom="0.3937007874015748" header="0" footer="0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SheetLayoutView="100" zoomScalePageLayoutView="0" workbookViewId="0" topLeftCell="A4">
      <selection activeCell="I12" sqref="I12"/>
    </sheetView>
  </sheetViews>
  <sheetFormatPr defaultColWidth="9.00390625" defaultRowHeight="12.75"/>
  <cols>
    <col min="1" max="1" width="4.75390625" style="2" customWidth="1"/>
    <col min="2" max="2" width="36.00390625" style="2" customWidth="1"/>
    <col min="3" max="3" width="9.875" style="2" customWidth="1"/>
    <col min="4" max="9" width="12.75390625" style="2" customWidth="1"/>
    <col min="10" max="10" width="12.125" style="2" customWidth="1"/>
    <col min="11" max="11" width="11.75390625" style="2" customWidth="1"/>
    <col min="12" max="16384" width="9.125" style="2" customWidth="1"/>
  </cols>
  <sheetData>
    <row r="1" spans="6:9" ht="54" customHeight="1">
      <c r="F1" s="73" t="s">
        <v>22</v>
      </c>
      <c r="G1" s="75"/>
      <c r="H1" s="75"/>
      <c r="I1" s="75"/>
    </row>
    <row r="5" spans="1:9" ht="12.75">
      <c r="A5" s="74" t="s">
        <v>23</v>
      </c>
      <c r="B5" s="74"/>
      <c r="C5" s="74"/>
      <c r="D5" s="74"/>
      <c r="E5" s="74"/>
      <c r="F5" s="74"/>
      <c r="G5" s="74"/>
      <c r="H5" s="74"/>
      <c r="I5" s="74"/>
    </row>
    <row r="7" spans="1:9" s="4" customFormat="1" ht="67.5" customHeight="1">
      <c r="A7" s="79" t="s">
        <v>16</v>
      </c>
      <c r="B7" s="79" t="s">
        <v>0</v>
      </c>
      <c r="C7" s="79" t="s">
        <v>24</v>
      </c>
      <c r="D7" s="79" t="s">
        <v>262</v>
      </c>
      <c r="E7" s="79"/>
      <c r="F7" s="79" t="s">
        <v>263</v>
      </c>
      <c r="G7" s="79"/>
      <c r="H7" s="79" t="s">
        <v>264</v>
      </c>
      <c r="I7" s="79"/>
    </row>
    <row r="8" spans="1:9" s="5" customFormat="1" ht="30" customHeight="1">
      <c r="A8" s="79"/>
      <c r="B8" s="79"/>
      <c r="C8" s="79"/>
      <c r="D8" s="3" t="s">
        <v>255</v>
      </c>
      <c r="E8" s="3" t="s">
        <v>256</v>
      </c>
      <c r="F8" s="3" t="s">
        <v>255</v>
      </c>
      <c r="G8" s="3" t="s">
        <v>256</v>
      </c>
      <c r="H8" s="3" t="s">
        <v>255</v>
      </c>
      <c r="I8" s="3" t="s">
        <v>256</v>
      </c>
    </row>
    <row r="9" spans="1:9" s="5" customFormat="1" ht="37.5" customHeight="1">
      <c r="A9" s="6" t="s">
        <v>1</v>
      </c>
      <c r="B9" s="7" t="s">
        <v>25</v>
      </c>
      <c r="C9" s="6"/>
      <c r="D9" s="8"/>
      <c r="E9" s="8"/>
      <c r="F9" s="8"/>
      <c r="G9" s="8"/>
      <c r="H9" s="8"/>
      <c r="I9" s="8"/>
    </row>
    <row r="10" spans="1:9" s="5" customFormat="1" ht="39" customHeight="1">
      <c r="A10" s="6" t="s">
        <v>3</v>
      </c>
      <c r="B10" s="7" t="s">
        <v>31</v>
      </c>
      <c r="C10" s="6"/>
      <c r="D10" s="8"/>
      <c r="E10" s="8"/>
      <c r="F10" s="8"/>
      <c r="G10" s="8"/>
      <c r="H10" s="8"/>
      <c r="I10" s="8"/>
    </row>
    <row r="11" spans="1:9" s="5" customFormat="1" ht="13.5" customHeight="1">
      <c r="A11" s="6"/>
      <c r="B11" s="7" t="s">
        <v>32</v>
      </c>
      <c r="C11" s="6"/>
      <c r="D11" s="8"/>
      <c r="E11" s="8"/>
      <c r="F11" s="8"/>
      <c r="G11" s="8"/>
      <c r="H11" s="8"/>
      <c r="I11" s="8"/>
    </row>
    <row r="12" spans="1:11" s="5" customFormat="1" ht="26.25" customHeight="1">
      <c r="A12" s="6"/>
      <c r="B12" s="41" t="s">
        <v>28</v>
      </c>
      <c r="C12" s="6" t="s">
        <v>26</v>
      </c>
      <c r="D12" s="49">
        <v>1231762.84</v>
      </c>
      <c r="E12" s="49">
        <v>172950.69</v>
      </c>
      <c r="F12" s="49">
        <v>1186030.4</v>
      </c>
      <c r="G12" s="49">
        <v>1186030.4</v>
      </c>
      <c r="H12" s="46">
        <f>'[1]Расчет ставок'!$R$8</f>
        <v>1186030.0433448616</v>
      </c>
      <c r="I12" s="43">
        <f>'[1]Расчет ставок'!$S$8</f>
        <v>913076.0397239649</v>
      </c>
      <c r="J12" s="31"/>
      <c r="K12" s="32"/>
    </row>
    <row r="13" spans="1:9" s="5" customFormat="1" ht="38.25" customHeight="1">
      <c r="A13" s="6"/>
      <c r="B13" s="7" t="s">
        <v>29</v>
      </c>
      <c r="C13" s="6" t="s">
        <v>27</v>
      </c>
      <c r="D13" s="50">
        <v>358.66</v>
      </c>
      <c r="E13" s="49">
        <v>371.92</v>
      </c>
      <c r="F13" s="50">
        <v>371.61</v>
      </c>
      <c r="G13" s="49">
        <v>380.45</v>
      </c>
      <c r="H13" s="47">
        <f>'[1]Расчет ставок'!$R$18</f>
        <v>482.67067649331347</v>
      </c>
      <c r="I13" s="43">
        <f>'[1]Расчет ставок'!$S$18</f>
        <v>497.1760474822007</v>
      </c>
    </row>
    <row r="14" spans="1:9" s="5" customFormat="1" ht="16.5" customHeight="1">
      <c r="A14" s="6"/>
      <c r="B14" s="7" t="s">
        <v>30</v>
      </c>
      <c r="C14" s="6" t="s">
        <v>250</v>
      </c>
      <c r="D14" s="51">
        <v>2.48528</v>
      </c>
      <c r="E14" s="51">
        <v>3.31054</v>
      </c>
      <c r="F14" s="51">
        <v>2.42295</v>
      </c>
      <c r="G14" s="51">
        <v>2.39571</v>
      </c>
      <c r="H14" s="44">
        <f>'[1]Расчет ставок'!$R$20</f>
        <v>2531.8768197346285</v>
      </c>
      <c r="I14" s="45">
        <f>'[1]Расчет ставок'!$S$20</f>
        <v>2051.473772060859</v>
      </c>
    </row>
    <row r="15" ht="17.25" customHeight="1">
      <c r="A15" s="1" t="s">
        <v>21</v>
      </c>
    </row>
  </sheetData>
  <sheetProtection/>
  <mergeCells count="8">
    <mergeCell ref="F1:I1"/>
    <mergeCell ref="F7:G7"/>
    <mergeCell ref="H7:I7"/>
    <mergeCell ref="A5:I5"/>
    <mergeCell ref="A7:A8"/>
    <mergeCell ref="B7:B8"/>
    <mergeCell ref="C7:C8"/>
    <mergeCell ref="D7:E7"/>
  </mergeCells>
  <printOptions/>
  <pageMargins left="0.5905511811023623" right="0.5118110236220472" top="0.3937007874015748" bottom="0.1968503937007874" header="0" footer="0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Трансэнерго</cp:lastModifiedBy>
  <cp:lastPrinted>2022-04-20T05:30:13Z</cp:lastPrinted>
  <dcterms:created xsi:type="dcterms:W3CDTF">2014-08-15T10:06:32Z</dcterms:created>
  <dcterms:modified xsi:type="dcterms:W3CDTF">2022-04-20T05:32:06Z</dcterms:modified>
  <cp:category/>
  <cp:version/>
  <cp:contentType/>
  <cp:contentStatus/>
</cp:coreProperties>
</file>